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135" windowWidth="14685" windowHeight="11820" activeTab="5"/>
  </bookViews>
  <sheets>
    <sheet name="P. DE ROSARITO" sheetId="16" r:id="rId1"/>
    <sheet name="TIJUANA" sheetId="15" r:id="rId2"/>
    <sheet name="TECATE" sheetId="14" r:id="rId3"/>
    <sheet name="MEXICALI" sheetId="13" r:id="rId4"/>
    <sheet name="ENSENADA" sheetId="12" r:id="rId5"/>
    <sheet name="BC" sheetId="11" r:id="rId6"/>
  </sheets>
  <calcPr calcId="125725"/>
</workbook>
</file>

<file path=xl/calcChain.xml><?xml version="1.0" encoding="utf-8"?>
<calcChain xmlns="http://schemas.openxmlformats.org/spreadsheetml/2006/main">
  <c r="F24" i="13"/>
  <c r="I38" i="16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E33"/>
  <c r="D33"/>
  <c r="F32"/>
  <c r="F31"/>
  <c r="F30"/>
  <c r="F29"/>
  <c r="F28"/>
  <c r="I27"/>
  <c r="H27"/>
  <c r="G27"/>
  <c r="E27"/>
  <c r="D27"/>
  <c r="F26"/>
  <c r="F25"/>
  <c r="F23"/>
  <c r="I22"/>
  <c r="H22"/>
  <c r="G22"/>
  <c r="E22"/>
  <c r="D22"/>
  <c r="F21"/>
  <c r="F38" s="1"/>
  <c r="F37"/>
  <c r="I17"/>
  <c r="H17"/>
  <c r="G17"/>
  <c r="E17"/>
  <c r="D17"/>
  <c r="F36"/>
  <c r="F17"/>
  <c r="I38" i="15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E33"/>
  <c r="D33"/>
  <c r="F32"/>
  <c r="F31"/>
  <c r="F30"/>
  <c r="F29"/>
  <c r="F28"/>
  <c r="F33" s="1"/>
  <c r="I27"/>
  <c r="H27"/>
  <c r="G27"/>
  <c r="E27"/>
  <c r="D27"/>
  <c r="F26"/>
  <c r="F25"/>
  <c r="F23"/>
  <c r="F35" s="1"/>
  <c r="I22"/>
  <c r="H22"/>
  <c r="G22"/>
  <c r="E22"/>
  <c r="D22"/>
  <c r="I17"/>
  <c r="H17"/>
  <c r="G17"/>
  <c r="E17"/>
  <c r="D17"/>
  <c r="F36"/>
  <c r="I38" i="14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E33"/>
  <c r="D33"/>
  <c r="F32"/>
  <c r="F31"/>
  <c r="F30"/>
  <c r="F29"/>
  <c r="F28"/>
  <c r="I27"/>
  <c r="H27"/>
  <c r="G27"/>
  <c r="E27"/>
  <c r="D27"/>
  <c r="F26"/>
  <c r="F25"/>
  <c r="F37" s="1"/>
  <c r="F23"/>
  <c r="I22"/>
  <c r="H22"/>
  <c r="G22"/>
  <c r="E22"/>
  <c r="D22"/>
  <c r="I17"/>
  <c r="H17"/>
  <c r="G17"/>
  <c r="E17"/>
  <c r="D17"/>
  <c r="F36"/>
  <c r="F17"/>
  <c r="I38" i="13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E33"/>
  <c r="D33"/>
  <c r="F32"/>
  <c r="F38" s="1"/>
  <c r="F31"/>
  <c r="F30"/>
  <c r="F29"/>
  <c r="F28"/>
  <c r="F33" s="1"/>
  <c r="I27"/>
  <c r="H27"/>
  <c r="G27"/>
  <c r="E27"/>
  <c r="D27"/>
  <c r="F26"/>
  <c r="F25"/>
  <c r="F37" s="1"/>
  <c r="F23"/>
  <c r="I22"/>
  <c r="H22"/>
  <c r="G22"/>
  <c r="E22"/>
  <c r="D22"/>
  <c r="F19"/>
  <c r="F35"/>
  <c r="I17"/>
  <c r="H17"/>
  <c r="G17"/>
  <c r="E17"/>
  <c r="D17"/>
  <c r="I38" i="12"/>
  <c r="H38"/>
  <c r="G38"/>
  <c r="E38"/>
  <c r="D38"/>
  <c r="I37"/>
  <c r="H37"/>
  <c r="G37"/>
  <c r="E37"/>
  <c r="D37"/>
  <c r="I36"/>
  <c r="H36"/>
  <c r="G36"/>
  <c r="E36"/>
  <c r="D36"/>
  <c r="I35"/>
  <c r="H35"/>
  <c r="G35"/>
  <c r="E35"/>
  <c r="D35"/>
  <c r="I34"/>
  <c r="H34"/>
  <c r="G34"/>
  <c r="E34"/>
  <c r="D34"/>
  <c r="I33"/>
  <c r="H33"/>
  <c r="E33"/>
  <c r="D33"/>
  <c r="F32"/>
  <c r="F31"/>
  <c r="F30"/>
  <c r="F29"/>
  <c r="F28"/>
  <c r="I27"/>
  <c r="H27"/>
  <c r="G27"/>
  <c r="E27"/>
  <c r="D27"/>
  <c r="F26"/>
  <c r="F25"/>
  <c r="F23"/>
  <c r="I22"/>
  <c r="H22"/>
  <c r="G22"/>
  <c r="E22"/>
  <c r="D22"/>
  <c r="F21"/>
  <c r="F20"/>
  <c r="F19"/>
  <c r="F18"/>
  <c r="I17"/>
  <c r="H17"/>
  <c r="G17"/>
  <c r="E17"/>
  <c r="D17"/>
  <c r="F33" i="16" l="1"/>
  <c r="F38" i="15"/>
  <c r="F37"/>
  <c r="F33" i="14"/>
  <c r="F38"/>
  <c r="F33" i="12"/>
  <c r="F27" i="16"/>
  <c r="F27" i="15"/>
  <c r="F27" i="14"/>
  <c r="F27" i="13"/>
  <c r="I39"/>
  <c r="F36"/>
  <c r="I39" i="16"/>
  <c r="H39"/>
  <c r="H39" i="15"/>
  <c r="I39"/>
  <c r="H39" i="14"/>
  <c r="I39"/>
  <c r="G39" i="16"/>
  <c r="E39"/>
  <c r="D39"/>
  <c r="E39" i="15"/>
  <c r="D39"/>
  <c r="G39"/>
  <c r="G39" i="14"/>
  <c r="E39"/>
  <c r="D39"/>
  <c r="D39" i="13"/>
  <c r="H39"/>
  <c r="G39"/>
  <c r="E39"/>
  <c r="F34" i="16"/>
  <c r="F22"/>
  <c r="F35"/>
  <c r="F34" i="15"/>
  <c r="F39" s="1"/>
  <c r="F22"/>
  <c r="F17"/>
  <c r="F34" i="14"/>
  <c r="F22"/>
  <c r="F35"/>
  <c r="F34" i="13"/>
  <c r="F22"/>
  <c r="F17"/>
  <c r="F37" i="12"/>
  <c r="F38"/>
  <c r="F27"/>
  <c r="F36"/>
  <c r="F22"/>
  <c r="E39"/>
  <c r="F35"/>
  <c r="H39"/>
  <c r="G39"/>
  <c r="I39"/>
  <c r="D39"/>
  <c r="F17"/>
  <c r="F34"/>
  <c r="I34" i="11"/>
  <c r="H34"/>
  <c r="G34"/>
  <c r="E34"/>
  <c r="D34"/>
  <c r="I33"/>
  <c r="H33"/>
  <c r="E33"/>
  <c r="D33"/>
  <c r="F32"/>
  <c r="F31"/>
  <c r="F30"/>
  <c r="F29"/>
  <c r="F28"/>
  <c r="F34" s="1"/>
  <c r="F19"/>
  <c r="I38"/>
  <c r="D38"/>
  <c r="I36"/>
  <c r="H36"/>
  <c r="G36"/>
  <c r="E36"/>
  <c r="D36"/>
  <c r="F39" i="13" l="1"/>
  <c r="F39" i="16"/>
  <c r="F39" i="14"/>
  <c r="F39" i="12"/>
  <c r="D37" i="11"/>
  <c r="E35"/>
  <c r="F15"/>
  <c r="H22"/>
  <c r="F13"/>
  <c r="H37"/>
  <c r="F25"/>
  <c r="I27"/>
  <c r="I17"/>
  <c r="G22"/>
  <c r="F20"/>
  <c r="G27"/>
  <c r="E27"/>
  <c r="F37"/>
  <c r="H17"/>
  <c r="I37"/>
  <c r="G17"/>
  <c r="E22"/>
  <c r="D27"/>
  <c r="I35"/>
  <c r="G37"/>
  <c r="E38"/>
  <c r="F18"/>
  <c r="I22"/>
  <c r="F21"/>
  <c r="H27"/>
  <c r="F26"/>
  <c r="D17"/>
  <c r="E37"/>
  <c r="H38"/>
  <c r="G38"/>
  <c r="I39"/>
  <c r="D35"/>
  <c r="D39" s="1"/>
  <c r="F33"/>
  <c r="G35"/>
  <c r="E17"/>
  <c r="D22"/>
  <c r="F23"/>
  <c r="F27" s="1"/>
  <c r="F14"/>
  <c r="F36" s="1"/>
  <c r="F16"/>
  <c r="H35"/>
  <c r="F38" l="1"/>
  <c r="H39"/>
  <c r="E39"/>
  <c r="F22"/>
  <c r="G39"/>
  <c r="F17"/>
  <c r="F35"/>
  <c r="F39" l="1"/>
</calcChain>
</file>

<file path=xl/sharedStrings.xml><?xml version="1.0" encoding="utf-8"?>
<sst xmlns="http://schemas.openxmlformats.org/spreadsheetml/2006/main" count="330" uniqueCount="33">
  <si>
    <t>SISTEMA EDUCATIVO ESTATAL</t>
  </si>
  <si>
    <t>Dirección de Planeación, Programación y Presupuesto</t>
  </si>
  <si>
    <t>Departamento de Información y Estadística Educativa</t>
  </si>
  <si>
    <t>Nivel Educativo</t>
  </si>
  <si>
    <t>Grupos</t>
  </si>
  <si>
    <t>Docentes</t>
  </si>
  <si>
    <t>Escuelas</t>
  </si>
  <si>
    <t>Total</t>
  </si>
  <si>
    <t>*</t>
  </si>
  <si>
    <t>Alumnos</t>
  </si>
  <si>
    <t>Educación Básica</t>
  </si>
  <si>
    <t>Educación Media Superior</t>
  </si>
  <si>
    <t>Educación Superior</t>
  </si>
  <si>
    <t>Alumnos, Grupos, Docentes y Escuelas por Sostenimiento</t>
  </si>
  <si>
    <t>Sistema Escolarizado,  Ciclo Escolar 2014-2015</t>
  </si>
  <si>
    <t>Matrícula por Nivel Educativo por Sostenimiento, Ciclo escolar 2014-2015</t>
  </si>
  <si>
    <t>Sostenimiento</t>
  </si>
  <si>
    <t>Hombres</t>
  </si>
  <si>
    <t>Mujeres</t>
  </si>
  <si>
    <t xml:space="preserve"> Federal</t>
  </si>
  <si>
    <t xml:space="preserve"> Federalizado</t>
  </si>
  <si>
    <t xml:space="preserve"> Estatal</t>
  </si>
  <si>
    <t xml:space="preserve"> Particular</t>
  </si>
  <si>
    <t>Capacitación Para el Trabajo</t>
  </si>
  <si>
    <t xml:space="preserve"> Autónomo</t>
  </si>
  <si>
    <t>Total Sistema Escolarizado en Baja California</t>
  </si>
  <si>
    <t>* Dato no recopilado en la estadística en ese nivel.</t>
  </si>
  <si>
    <t>ESTADO DE BAJA CALIFORNIA</t>
  </si>
  <si>
    <t>MUNICIPIO DE ENSENADA</t>
  </si>
  <si>
    <t>MUNICIPIO DE MEXICALI</t>
  </si>
  <si>
    <t>MUNICIPIO DE TECATE</t>
  </si>
  <si>
    <t>MUNICIPIO DE TIJUANA</t>
  </si>
  <si>
    <t>MUNICIPIO DE PLAYAS DE ROSARITO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</si>
</sst>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10"/>
      <color indexed="9"/>
      <name val="Tahoma"/>
      <family val="2"/>
    </font>
    <font>
      <b/>
      <sz val="10"/>
      <color rgb="FF002060"/>
      <name val="Tahoma"/>
      <family val="2"/>
    </font>
    <font>
      <sz val="10"/>
      <color indexed="8"/>
      <name val="Arial"/>
      <family val="2"/>
    </font>
    <font>
      <sz val="10"/>
      <color rgb="FF002060"/>
      <name val="Tahoma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2" fillId="4" borderId="0" xfId="0" applyFont="1" applyFill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0" xfId="0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vertical="center"/>
    </xf>
    <xf numFmtId="3" fontId="7" fillId="4" borderId="0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Normal" xfId="0" builtinId="0"/>
    <cellStyle name="Normal_Hoja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B6" sqref="B6:I6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9">
      <c r="B1" s="50" t="s">
        <v>0</v>
      </c>
      <c r="C1" s="50"/>
      <c r="D1" s="50"/>
      <c r="E1" s="50"/>
      <c r="F1" s="50"/>
      <c r="G1" s="50"/>
      <c r="H1" s="50"/>
      <c r="I1" s="50"/>
    </row>
    <row r="2" spans="1:9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9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9" ht="13.5" customHeight="1">
      <c r="B4" s="23"/>
      <c r="C4" s="23"/>
      <c r="D4" s="23"/>
      <c r="E4" s="23"/>
      <c r="F4" s="23"/>
      <c r="G4" s="23"/>
      <c r="H4" s="23"/>
      <c r="I4" s="23"/>
    </row>
    <row r="5" spans="1:9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9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9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9" s="1" customFormat="1" ht="14.25" customHeight="1">
      <c r="B8" s="26"/>
      <c r="C8" s="26"/>
      <c r="D8" s="49" t="s">
        <v>32</v>
      </c>
      <c r="E8" s="49"/>
      <c r="F8" s="49"/>
      <c r="G8" s="26"/>
      <c r="H8" s="26"/>
      <c r="I8" s="26"/>
    </row>
    <row r="9" spans="1:9" s="1" customFormat="1" ht="14.25" customHeight="1" thickBot="1">
      <c r="A9" s="26"/>
      <c r="B9" s="26"/>
      <c r="C9" s="26"/>
      <c r="D9" s="26"/>
      <c r="E9" s="26"/>
      <c r="F9" s="26"/>
      <c r="G9" s="26"/>
      <c r="H9" s="26"/>
    </row>
    <row r="10" spans="1:9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9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9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9" s="1" customFormat="1" ht="20.25" customHeight="1">
      <c r="B13" s="33" t="s">
        <v>10</v>
      </c>
      <c r="C13" s="31" t="s">
        <v>19</v>
      </c>
      <c r="D13" s="28">
        <v>7</v>
      </c>
      <c r="E13" s="28">
        <v>15</v>
      </c>
      <c r="F13" s="29">
        <v>22</v>
      </c>
      <c r="G13" s="28">
        <v>4</v>
      </c>
      <c r="H13" s="30">
        <v>4</v>
      </c>
      <c r="I13" s="28">
        <v>4</v>
      </c>
    </row>
    <row r="14" spans="1:9" s="1" customFormat="1" ht="20.25" customHeight="1">
      <c r="B14" s="34"/>
      <c r="C14" s="31" t="s">
        <v>20</v>
      </c>
      <c r="D14" s="28">
        <v>6704</v>
      </c>
      <c r="E14" s="28">
        <v>6524</v>
      </c>
      <c r="F14" s="29">
        <v>13228</v>
      </c>
      <c r="G14" s="28">
        <v>484</v>
      </c>
      <c r="H14" s="30">
        <v>569</v>
      </c>
      <c r="I14" s="28">
        <v>71</v>
      </c>
    </row>
    <row r="15" spans="1:9" s="1" customFormat="1" ht="20.25" customHeight="1">
      <c r="B15" s="34"/>
      <c r="C15" s="31" t="s">
        <v>21</v>
      </c>
      <c r="D15" s="28">
        <v>3651</v>
      </c>
      <c r="E15" s="28">
        <v>3580</v>
      </c>
      <c r="F15" s="29">
        <v>7231</v>
      </c>
      <c r="G15" s="28">
        <v>243</v>
      </c>
      <c r="H15" s="30">
        <v>340</v>
      </c>
      <c r="I15" s="28">
        <v>25</v>
      </c>
    </row>
    <row r="16" spans="1:9" s="1" customFormat="1" ht="20.25" customHeight="1">
      <c r="B16" s="34"/>
      <c r="C16" s="31" t="s">
        <v>22</v>
      </c>
      <c r="D16" s="28">
        <v>1724</v>
      </c>
      <c r="E16" s="28">
        <v>1691</v>
      </c>
      <c r="F16" s="29">
        <v>3415</v>
      </c>
      <c r="G16" s="28">
        <v>195</v>
      </c>
      <c r="H16" s="30">
        <v>263</v>
      </c>
      <c r="I16" s="28">
        <v>50</v>
      </c>
    </row>
    <row r="17" spans="2:9" s="1" customFormat="1" ht="20.25" customHeight="1">
      <c r="B17" s="34"/>
      <c r="C17" s="5" t="s">
        <v>7</v>
      </c>
      <c r="D17" s="6">
        <f t="shared" ref="D17:I17" si="0">SUM(D13:D16)</f>
        <v>12086</v>
      </c>
      <c r="E17" s="6">
        <f t="shared" si="0"/>
        <v>11810</v>
      </c>
      <c r="F17" s="7">
        <f t="shared" si="0"/>
        <v>23896</v>
      </c>
      <c r="G17" s="6">
        <f t="shared" si="0"/>
        <v>926</v>
      </c>
      <c r="H17" s="8">
        <f t="shared" si="0"/>
        <v>1176</v>
      </c>
      <c r="I17" s="6">
        <f t="shared" si="0"/>
        <v>150</v>
      </c>
    </row>
    <row r="18" spans="2:9" s="1" customFormat="1" ht="20.25" customHeight="1">
      <c r="B18" s="33" t="s">
        <v>23</v>
      </c>
      <c r="C18" s="31" t="s">
        <v>19</v>
      </c>
      <c r="D18" s="28">
        <v>0</v>
      </c>
      <c r="E18" s="28">
        <v>0</v>
      </c>
      <c r="F18" s="29">
        <v>0</v>
      </c>
      <c r="G18" s="28">
        <v>0</v>
      </c>
      <c r="H18" s="28">
        <v>0</v>
      </c>
      <c r="I18" s="28">
        <v>0</v>
      </c>
    </row>
    <row r="19" spans="2:9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v>0</v>
      </c>
      <c r="G19" s="28">
        <v>0</v>
      </c>
      <c r="H19" s="28">
        <v>0</v>
      </c>
      <c r="I19" s="28">
        <v>0</v>
      </c>
    </row>
    <row r="20" spans="2:9" s="1" customFormat="1" ht="20.25" customHeight="1">
      <c r="B20" s="34"/>
      <c r="C20" s="31" t="s">
        <v>21</v>
      </c>
      <c r="D20" s="28">
        <v>0</v>
      </c>
      <c r="E20" s="28">
        <v>0</v>
      </c>
      <c r="F20" s="29">
        <v>0</v>
      </c>
      <c r="G20" s="28">
        <v>0</v>
      </c>
      <c r="H20" s="28">
        <v>0</v>
      </c>
      <c r="I20" s="28">
        <v>0</v>
      </c>
    </row>
    <row r="21" spans="2:9" s="1" customFormat="1" ht="20.25" customHeight="1">
      <c r="B21" s="34"/>
      <c r="C21" s="31" t="s">
        <v>22</v>
      </c>
      <c r="D21" s="28">
        <v>0</v>
      </c>
      <c r="E21" s="28">
        <v>58</v>
      </c>
      <c r="F21" s="29">
        <f>+D21+E21</f>
        <v>58</v>
      </c>
      <c r="G21" s="28">
        <v>16</v>
      </c>
      <c r="H21" s="30">
        <v>16</v>
      </c>
      <c r="I21" s="28">
        <v>7</v>
      </c>
    </row>
    <row r="22" spans="2:9" s="1" customFormat="1" ht="20.25" customHeight="1">
      <c r="B22" s="34"/>
      <c r="C22" s="5" t="s">
        <v>7</v>
      </c>
      <c r="D22" s="6">
        <f t="shared" ref="D22:I22" si="1">SUM(D18:D21)</f>
        <v>0</v>
      </c>
      <c r="E22" s="6">
        <f t="shared" si="1"/>
        <v>58</v>
      </c>
      <c r="F22" s="7">
        <f t="shared" si="1"/>
        <v>58</v>
      </c>
      <c r="G22" s="6">
        <f t="shared" si="1"/>
        <v>16</v>
      </c>
      <c r="H22" s="8">
        <f t="shared" si="1"/>
        <v>16</v>
      </c>
      <c r="I22" s="6">
        <f t="shared" si="1"/>
        <v>7</v>
      </c>
    </row>
    <row r="23" spans="2:9" s="1" customFormat="1" ht="20.25" customHeight="1">
      <c r="B23" s="33" t="s">
        <v>11</v>
      </c>
      <c r="C23" s="31" t="s">
        <v>19</v>
      </c>
      <c r="D23" s="28">
        <v>148</v>
      </c>
      <c r="E23" s="28">
        <v>121</v>
      </c>
      <c r="F23" s="29">
        <f t="shared" ref="F23:F32" si="2">+D23+E23</f>
        <v>269</v>
      </c>
      <c r="G23" s="28">
        <v>8</v>
      </c>
      <c r="H23" s="28">
        <v>11</v>
      </c>
      <c r="I23" s="28">
        <v>1</v>
      </c>
    </row>
    <row r="24" spans="2:9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v>0</v>
      </c>
      <c r="G24" s="28">
        <v>0</v>
      </c>
      <c r="H24" s="30">
        <v>0</v>
      </c>
      <c r="I24" s="28">
        <v>0</v>
      </c>
    </row>
    <row r="25" spans="2:9" s="1" customFormat="1" ht="20.25" customHeight="1">
      <c r="B25" s="34"/>
      <c r="C25" s="31" t="s">
        <v>21</v>
      </c>
      <c r="D25" s="28">
        <v>2161</v>
      </c>
      <c r="E25" s="28">
        <v>2200</v>
      </c>
      <c r="F25" s="29">
        <f t="shared" si="2"/>
        <v>4361</v>
      </c>
      <c r="G25" s="28">
        <v>104</v>
      </c>
      <c r="H25" s="28">
        <v>225</v>
      </c>
      <c r="I25" s="28">
        <v>8</v>
      </c>
    </row>
    <row r="26" spans="2:9" s="1" customFormat="1" ht="20.25" customHeight="1">
      <c r="B26" s="34"/>
      <c r="C26" s="31" t="s">
        <v>22</v>
      </c>
      <c r="D26" s="28">
        <v>335</v>
      </c>
      <c r="E26" s="28">
        <v>313</v>
      </c>
      <c r="F26" s="29">
        <f t="shared" si="2"/>
        <v>648</v>
      </c>
      <c r="G26" s="28">
        <v>34</v>
      </c>
      <c r="H26" s="28">
        <v>100</v>
      </c>
      <c r="I26" s="28">
        <v>9</v>
      </c>
    </row>
    <row r="27" spans="2:9" s="1" customFormat="1" ht="20.25" customHeight="1">
      <c r="B27" s="34"/>
      <c r="C27" s="5" t="s">
        <v>7</v>
      </c>
      <c r="D27" s="6">
        <f t="shared" ref="D27:I27" si="3">SUM(D23:D26)</f>
        <v>2644</v>
      </c>
      <c r="E27" s="6">
        <f t="shared" si="3"/>
        <v>2634</v>
      </c>
      <c r="F27" s="7">
        <f t="shared" si="3"/>
        <v>5278</v>
      </c>
      <c r="G27" s="6">
        <f t="shared" si="3"/>
        <v>146</v>
      </c>
      <c r="H27" s="8">
        <f t="shared" si="3"/>
        <v>336</v>
      </c>
      <c r="I27" s="6">
        <f t="shared" si="3"/>
        <v>18</v>
      </c>
    </row>
    <row r="28" spans="2:9" s="1" customFormat="1" ht="20.25" customHeight="1">
      <c r="B28" s="33" t="s">
        <v>12</v>
      </c>
      <c r="C28" s="32" t="s">
        <v>24</v>
      </c>
      <c r="D28" s="28">
        <v>0</v>
      </c>
      <c r="E28" s="28">
        <v>0</v>
      </c>
      <c r="F28" s="29">
        <f t="shared" si="2"/>
        <v>0</v>
      </c>
      <c r="G28" s="28" t="s">
        <v>8</v>
      </c>
      <c r="H28" s="28">
        <v>0</v>
      </c>
      <c r="I28" s="28">
        <v>0</v>
      </c>
    </row>
    <row r="29" spans="2:9" s="1" customFormat="1" ht="20.25" customHeight="1">
      <c r="B29" s="33"/>
      <c r="C29" s="31" t="s">
        <v>19</v>
      </c>
      <c r="D29" s="28">
        <v>0</v>
      </c>
      <c r="E29" s="28">
        <v>0</v>
      </c>
      <c r="F29" s="29">
        <f t="shared" si="2"/>
        <v>0</v>
      </c>
      <c r="G29" s="28" t="s">
        <v>8</v>
      </c>
      <c r="H29" s="28">
        <v>0</v>
      </c>
      <c r="I29" s="28">
        <v>0</v>
      </c>
    </row>
    <row r="30" spans="2:9" s="1" customFormat="1" ht="20.25" customHeight="1">
      <c r="B30" s="33"/>
      <c r="C30" s="31" t="s">
        <v>20</v>
      </c>
      <c r="D30" s="28">
        <v>0</v>
      </c>
      <c r="E30" s="28">
        <v>0</v>
      </c>
      <c r="F30" s="29">
        <f t="shared" si="2"/>
        <v>0</v>
      </c>
      <c r="G30" s="28" t="s">
        <v>8</v>
      </c>
      <c r="H30" s="28">
        <v>0</v>
      </c>
      <c r="I30" s="28">
        <v>0</v>
      </c>
    </row>
    <row r="31" spans="2:9" s="1" customFormat="1" ht="20.25" customHeight="1">
      <c r="B31" s="33"/>
      <c r="C31" s="31" t="s">
        <v>21</v>
      </c>
      <c r="D31" s="28">
        <v>0</v>
      </c>
      <c r="E31" s="28">
        <v>0</v>
      </c>
      <c r="F31" s="29">
        <f t="shared" si="2"/>
        <v>0</v>
      </c>
      <c r="G31" s="28" t="s">
        <v>8</v>
      </c>
      <c r="H31" s="28">
        <v>0</v>
      </c>
      <c r="I31" s="28">
        <v>0</v>
      </c>
    </row>
    <row r="32" spans="2:9" s="1" customFormat="1" ht="20.25" customHeight="1">
      <c r="B32" s="33"/>
      <c r="C32" s="31" t="s">
        <v>22</v>
      </c>
      <c r="D32" s="28">
        <v>98</v>
      </c>
      <c r="E32" s="28">
        <v>113</v>
      </c>
      <c r="F32" s="29">
        <f t="shared" si="2"/>
        <v>211</v>
      </c>
      <c r="G32" s="28" t="s">
        <v>8</v>
      </c>
      <c r="H32" s="30">
        <v>64</v>
      </c>
      <c r="I32" s="28">
        <v>3</v>
      </c>
    </row>
    <row r="33" spans="2:9" s="1" customFormat="1" ht="20.25" customHeight="1" thickBot="1">
      <c r="B33" s="35"/>
      <c r="C33" s="9" t="s">
        <v>7</v>
      </c>
      <c r="D33" s="10">
        <f>SUM(D28:D32)</f>
        <v>98</v>
      </c>
      <c r="E33" s="10">
        <f>SUM(E28:E32)</f>
        <v>113</v>
      </c>
      <c r="F33" s="11">
        <f>SUM(F28:F32)</f>
        <v>211</v>
      </c>
      <c r="G33" s="10" t="s">
        <v>8</v>
      </c>
      <c r="H33" s="12">
        <f>SUM(H28:H32)</f>
        <v>64</v>
      </c>
      <c r="I33" s="10">
        <f>SUM(I28:I32)</f>
        <v>3</v>
      </c>
    </row>
    <row r="34" spans="2:9" s="1" customFormat="1" ht="20.25" customHeight="1" thickTop="1">
      <c r="B34" s="36" t="s">
        <v>25</v>
      </c>
      <c r="C34" s="13" t="s">
        <v>24</v>
      </c>
      <c r="D34" s="14">
        <f t="shared" ref="D34:I34" si="4">SUM(D28)</f>
        <v>0</v>
      </c>
      <c r="E34" s="14">
        <f t="shared" si="4"/>
        <v>0</v>
      </c>
      <c r="F34" s="15">
        <f t="shared" si="4"/>
        <v>0</v>
      </c>
      <c r="G34" s="14">
        <f t="shared" si="4"/>
        <v>0</v>
      </c>
      <c r="H34" s="16">
        <f t="shared" si="4"/>
        <v>0</v>
      </c>
      <c r="I34" s="14">
        <f t="shared" si="4"/>
        <v>0</v>
      </c>
    </row>
    <row r="35" spans="2:9" s="1" customFormat="1" ht="20.25" customHeight="1">
      <c r="B35" s="36"/>
      <c r="C35" s="17" t="s">
        <v>19</v>
      </c>
      <c r="D35" s="14">
        <f t="shared" ref="D35:H36" si="5">SUM(D13, D18,D23,D29)</f>
        <v>155</v>
      </c>
      <c r="E35" s="14">
        <f t="shared" si="5"/>
        <v>136</v>
      </c>
      <c r="F35" s="15">
        <f t="shared" si="5"/>
        <v>291</v>
      </c>
      <c r="G35" s="14">
        <f t="shared" si="5"/>
        <v>12</v>
      </c>
      <c r="H35" s="16">
        <f t="shared" si="5"/>
        <v>15</v>
      </c>
      <c r="I35" s="14">
        <f>SUM(I23,I13,I18,I29)</f>
        <v>5</v>
      </c>
    </row>
    <row r="36" spans="2:9" s="1" customFormat="1" ht="20.25" customHeight="1">
      <c r="B36" s="36"/>
      <c r="C36" s="17" t="s">
        <v>20</v>
      </c>
      <c r="D36" s="14">
        <f t="shared" si="5"/>
        <v>6704</v>
      </c>
      <c r="E36" s="14">
        <f t="shared" si="5"/>
        <v>6524</v>
      </c>
      <c r="F36" s="15">
        <f t="shared" si="5"/>
        <v>13228</v>
      </c>
      <c r="G36" s="14">
        <f t="shared" si="5"/>
        <v>484</v>
      </c>
      <c r="H36" s="16">
        <f t="shared" si="5"/>
        <v>569</v>
      </c>
      <c r="I36" s="14">
        <f>SUM(I14,I19,I24,I30)</f>
        <v>71</v>
      </c>
    </row>
    <row r="37" spans="2:9" s="1" customFormat="1" ht="20.25" customHeight="1">
      <c r="B37" s="36"/>
      <c r="C37" s="17" t="s">
        <v>21</v>
      </c>
      <c r="D37" s="14">
        <f t="shared" ref="D37:H38" si="6">SUM(D15,D20,D25,D31)</f>
        <v>5812</v>
      </c>
      <c r="E37" s="14">
        <f t="shared" si="6"/>
        <v>5780</v>
      </c>
      <c r="F37" s="15">
        <f t="shared" si="6"/>
        <v>11592</v>
      </c>
      <c r="G37" s="14">
        <f t="shared" si="6"/>
        <v>347</v>
      </c>
      <c r="H37" s="16">
        <f t="shared" si="6"/>
        <v>565</v>
      </c>
      <c r="I37" s="14">
        <f>SUM(I15,I20,I25,I31)</f>
        <v>33</v>
      </c>
    </row>
    <row r="38" spans="2:9" s="1" customFormat="1" ht="20.25" customHeight="1">
      <c r="B38" s="36"/>
      <c r="C38" s="17" t="s">
        <v>22</v>
      </c>
      <c r="D38" s="14">
        <f t="shared" si="6"/>
        <v>2157</v>
      </c>
      <c r="E38" s="14">
        <f t="shared" si="6"/>
        <v>2175</v>
      </c>
      <c r="F38" s="15">
        <f t="shared" si="6"/>
        <v>4332</v>
      </c>
      <c r="G38" s="14">
        <f t="shared" si="6"/>
        <v>245</v>
      </c>
      <c r="H38" s="16">
        <f t="shared" si="6"/>
        <v>443</v>
      </c>
      <c r="I38" s="14">
        <f>SUM(I16,I21,I26,I32)</f>
        <v>69</v>
      </c>
    </row>
    <row r="39" spans="2:9" ht="20.25" customHeight="1" thickBot="1">
      <c r="B39" s="37"/>
      <c r="C39" s="18" t="s">
        <v>7</v>
      </c>
      <c r="D39" s="19">
        <f t="shared" ref="D39:I39" si="7">SUM(D34:D38)</f>
        <v>14828</v>
      </c>
      <c r="E39" s="19">
        <f t="shared" si="7"/>
        <v>14615</v>
      </c>
      <c r="F39" s="20">
        <f t="shared" si="7"/>
        <v>29443</v>
      </c>
      <c r="G39" s="19">
        <f t="shared" si="7"/>
        <v>1088</v>
      </c>
      <c r="H39" s="21">
        <f t="shared" si="7"/>
        <v>1592</v>
      </c>
      <c r="I39" s="19">
        <f t="shared" si="7"/>
        <v>178</v>
      </c>
    </row>
    <row r="40" spans="2:9" ht="12" thickTop="1">
      <c r="C40" s="22"/>
      <c r="D40" s="24"/>
      <c r="E40" s="24"/>
      <c r="F40" s="24"/>
      <c r="G40" s="24"/>
      <c r="H40" s="24"/>
      <c r="I40" s="24"/>
    </row>
    <row r="41" spans="2:9">
      <c r="B41" s="1" t="s">
        <v>26</v>
      </c>
      <c r="C41" s="22"/>
      <c r="I41" s="25"/>
    </row>
  </sheetData>
  <mergeCells count="18">
    <mergeCell ref="D8:F8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I11:I12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D34" sqref="D34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9">
      <c r="B1" s="50" t="s">
        <v>0</v>
      </c>
      <c r="C1" s="50"/>
      <c r="D1" s="50"/>
      <c r="E1" s="50"/>
      <c r="F1" s="50"/>
      <c r="G1" s="50"/>
      <c r="H1" s="50"/>
      <c r="I1" s="50"/>
    </row>
    <row r="2" spans="1:9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9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9" ht="13.5" customHeight="1">
      <c r="B4" s="23"/>
      <c r="C4" s="23"/>
      <c r="D4" s="23"/>
      <c r="E4" s="23"/>
      <c r="F4" s="23"/>
      <c r="G4" s="23"/>
      <c r="H4" s="23"/>
      <c r="I4" s="23"/>
    </row>
    <row r="5" spans="1:9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9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9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9" s="1" customFormat="1" ht="14.25" customHeight="1">
      <c r="B8" s="26"/>
      <c r="C8" s="26"/>
      <c r="D8" s="49" t="s">
        <v>31</v>
      </c>
      <c r="E8" s="49"/>
      <c r="F8" s="49"/>
      <c r="G8" s="26"/>
      <c r="H8" s="26"/>
      <c r="I8" s="26"/>
    </row>
    <row r="9" spans="1:9" s="1" customFormat="1" ht="14.25" customHeight="1" thickBot="1">
      <c r="A9" s="26"/>
      <c r="B9" s="26"/>
      <c r="C9" s="26"/>
      <c r="D9" s="26"/>
      <c r="E9" s="26"/>
      <c r="F9" s="26"/>
      <c r="G9" s="26"/>
      <c r="H9" s="26"/>
    </row>
    <row r="10" spans="1:9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9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9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9" s="1" customFormat="1" ht="20.25" customHeight="1">
      <c r="B13" s="33" t="s">
        <v>10</v>
      </c>
      <c r="C13" s="31" t="s">
        <v>19</v>
      </c>
      <c r="D13" s="28">
        <v>248</v>
      </c>
      <c r="E13" s="28">
        <v>239</v>
      </c>
      <c r="F13" s="29">
        <v>487</v>
      </c>
      <c r="G13" s="28">
        <v>18</v>
      </c>
      <c r="H13" s="30">
        <v>28</v>
      </c>
      <c r="I13" s="28">
        <v>18</v>
      </c>
    </row>
    <row r="14" spans="1:9" s="1" customFormat="1" ht="20.25" customHeight="1">
      <c r="B14" s="34"/>
      <c r="C14" s="31" t="s">
        <v>20</v>
      </c>
      <c r="D14" s="28">
        <v>96950</v>
      </c>
      <c r="E14" s="28">
        <v>94635</v>
      </c>
      <c r="F14" s="29">
        <v>191585</v>
      </c>
      <c r="G14" s="28">
        <v>6361</v>
      </c>
      <c r="H14" s="30">
        <v>7698</v>
      </c>
      <c r="I14" s="28">
        <v>631</v>
      </c>
    </row>
    <row r="15" spans="1:9" s="1" customFormat="1" ht="20.25" customHeight="1">
      <c r="B15" s="34"/>
      <c r="C15" s="31" t="s">
        <v>21</v>
      </c>
      <c r="D15" s="28">
        <v>53646</v>
      </c>
      <c r="E15" s="28">
        <v>52505</v>
      </c>
      <c r="F15" s="29">
        <v>106151</v>
      </c>
      <c r="G15" s="28">
        <v>3520</v>
      </c>
      <c r="H15" s="30">
        <v>4552</v>
      </c>
      <c r="I15" s="28">
        <v>336</v>
      </c>
    </row>
    <row r="16" spans="1:9" s="1" customFormat="1" ht="20.25" customHeight="1">
      <c r="B16" s="34"/>
      <c r="C16" s="31" t="s">
        <v>22</v>
      </c>
      <c r="D16" s="28">
        <v>20827</v>
      </c>
      <c r="E16" s="28">
        <v>19732</v>
      </c>
      <c r="F16" s="29">
        <v>40559</v>
      </c>
      <c r="G16" s="28">
        <v>2264</v>
      </c>
      <c r="H16" s="30">
        <v>2863</v>
      </c>
      <c r="I16" s="28">
        <v>564</v>
      </c>
    </row>
    <row r="17" spans="2:9" s="1" customFormat="1" ht="20.25" customHeight="1">
      <c r="B17" s="34"/>
      <c r="C17" s="5" t="s">
        <v>7</v>
      </c>
      <c r="D17" s="6">
        <f t="shared" ref="D17:I17" si="0">SUM(D13:D16)</f>
        <v>171671</v>
      </c>
      <c r="E17" s="6">
        <f t="shared" si="0"/>
        <v>167111</v>
      </c>
      <c r="F17" s="7">
        <f t="shared" si="0"/>
        <v>338782</v>
      </c>
      <c r="G17" s="6">
        <f t="shared" si="0"/>
        <v>12163</v>
      </c>
      <c r="H17" s="8">
        <f t="shared" si="0"/>
        <v>15141</v>
      </c>
      <c r="I17" s="6">
        <f t="shared" si="0"/>
        <v>1549</v>
      </c>
    </row>
    <row r="18" spans="2:9" s="1" customFormat="1" ht="20.25" customHeight="1">
      <c r="B18" s="33" t="s">
        <v>23</v>
      </c>
      <c r="C18" s="31" t="s">
        <v>19</v>
      </c>
      <c r="D18" s="28">
        <v>4061</v>
      </c>
      <c r="E18" s="28">
        <v>2468</v>
      </c>
      <c r="F18" s="29">
        <v>6529</v>
      </c>
      <c r="G18" s="28">
        <v>401</v>
      </c>
      <c r="H18" s="28">
        <v>76</v>
      </c>
      <c r="I18" s="28">
        <v>4</v>
      </c>
    </row>
    <row r="19" spans="2:9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v>0</v>
      </c>
      <c r="G19" s="28">
        <v>0</v>
      </c>
      <c r="H19" s="30">
        <v>0</v>
      </c>
      <c r="I19" s="28">
        <v>0</v>
      </c>
    </row>
    <row r="20" spans="2:9" s="1" customFormat="1" ht="20.25" customHeight="1">
      <c r="B20" s="34"/>
      <c r="C20" s="31" t="s">
        <v>21</v>
      </c>
      <c r="D20" s="28">
        <v>0</v>
      </c>
      <c r="E20" s="28">
        <v>0</v>
      </c>
      <c r="F20" s="29">
        <v>0</v>
      </c>
      <c r="G20" s="28">
        <v>0</v>
      </c>
      <c r="H20" s="30">
        <v>0</v>
      </c>
      <c r="I20" s="28">
        <v>0</v>
      </c>
    </row>
    <row r="21" spans="2:9" s="1" customFormat="1" ht="20.25" customHeight="1">
      <c r="B21" s="34"/>
      <c r="C21" s="31" t="s">
        <v>22</v>
      </c>
      <c r="D21" s="28">
        <v>459</v>
      </c>
      <c r="E21" s="28">
        <v>1190</v>
      </c>
      <c r="F21" s="29">
        <v>1649</v>
      </c>
      <c r="G21" s="28">
        <v>323</v>
      </c>
      <c r="H21" s="30">
        <v>399</v>
      </c>
      <c r="I21" s="28">
        <v>97</v>
      </c>
    </row>
    <row r="22" spans="2:9" s="1" customFormat="1" ht="20.25" customHeight="1">
      <c r="B22" s="34"/>
      <c r="C22" s="5" t="s">
        <v>7</v>
      </c>
      <c r="D22" s="6">
        <f t="shared" ref="D22:I22" si="1">SUM(D18:D21)</f>
        <v>4520</v>
      </c>
      <c r="E22" s="6">
        <f t="shared" si="1"/>
        <v>3658</v>
      </c>
      <c r="F22" s="7">
        <f t="shared" si="1"/>
        <v>8178</v>
      </c>
      <c r="G22" s="6">
        <f t="shared" si="1"/>
        <v>724</v>
      </c>
      <c r="H22" s="8">
        <f t="shared" si="1"/>
        <v>475</v>
      </c>
      <c r="I22" s="6">
        <f t="shared" si="1"/>
        <v>101</v>
      </c>
    </row>
    <row r="23" spans="2:9" s="1" customFormat="1" ht="20.25" customHeight="1">
      <c r="B23" s="33" t="s">
        <v>11</v>
      </c>
      <c r="C23" s="31" t="s">
        <v>19</v>
      </c>
      <c r="D23" s="28">
        <v>8342</v>
      </c>
      <c r="E23" s="28">
        <v>9394</v>
      </c>
      <c r="F23" s="29">
        <f t="shared" ref="F23:F32" si="2">+D23+E23</f>
        <v>17736</v>
      </c>
      <c r="G23" s="28">
        <v>363</v>
      </c>
      <c r="H23" s="28">
        <v>1154</v>
      </c>
      <c r="I23" s="28">
        <v>17</v>
      </c>
    </row>
    <row r="24" spans="2:9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v>0</v>
      </c>
      <c r="G24" s="28">
        <v>0</v>
      </c>
      <c r="H24" s="30">
        <v>0</v>
      </c>
      <c r="I24" s="28">
        <v>0</v>
      </c>
    </row>
    <row r="25" spans="2:9" s="1" customFormat="1" ht="20.25" customHeight="1">
      <c r="B25" s="34"/>
      <c r="C25" s="31" t="s">
        <v>21</v>
      </c>
      <c r="D25" s="28">
        <v>13816</v>
      </c>
      <c r="E25" s="28">
        <v>14127</v>
      </c>
      <c r="F25" s="29">
        <f t="shared" si="2"/>
        <v>27943</v>
      </c>
      <c r="G25" s="28">
        <v>682</v>
      </c>
      <c r="H25" s="28">
        <v>1808</v>
      </c>
      <c r="I25" s="28">
        <v>43</v>
      </c>
    </row>
    <row r="26" spans="2:9" s="1" customFormat="1" ht="20.25" customHeight="1">
      <c r="B26" s="34"/>
      <c r="C26" s="31" t="s">
        <v>22</v>
      </c>
      <c r="D26" s="28">
        <v>8848</v>
      </c>
      <c r="E26" s="28">
        <v>8101</v>
      </c>
      <c r="F26" s="29">
        <f t="shared" si="2"/>
        <v>16949</v>
      </c>
      <c r="G26" s="28">
        <v>653</v>
      </c>
      <c r="H26" s="28">
        <v>1698</v>
      </c>
      <c r="I26" s="28">
        <v>116</v>
      </c>
    </row>
    <row r="27" spans="2:9" s="1" customFormat="1" ht="20.25" customHeight="1">
      <c r="B27" s="34"/>
      <c r="C27" s="5" t="s">
        <v>7</v>
      </c>
      <c r="D27" s="6">
        <f t="shared" ref="D27:I27" si="3">SUM(D23:D26)</f>
        <v>31006</v>
      </c>
      <c r="E27" s="6">
        <f t="shared" si="3"/>
        <v>31622</v>
      </c>
      <c r="F27" s="7">
        <f t="shared" si="3"/>
        <v>62628</v>
      </c>
      <c r="G27" s="6">
        <f t="shared" si="3"/>
        <v>1698</v>
      </c>
      <c r="H27" s="8">
        <f t="shared" si="3"/>
        <v>4660</v>
      </c>
      <c r="I27" s="6">
        <f t="shared" si="3"/>
        <v>176</v>
      </c>
    </row>
    <row r="28" spans="2:9" s="1" customFormat="1" ht="20.25" customHeight="1">
      <c r="B28" s="33" t="s">
        <v>12</v>
      </c>
      <c r="C28" s="32" t="s">
        <v>24</v>
      </c>
      <c r="D28" s="28">
        <v>11528</v>
      </c>
      <c r="E28" s="28">
        <v>13236</v>
      </c>
      <c r="F28" s="29">
        <f t="shared" si="2"/>
        <v>24764</v>
      </c>
      <c r="G28" s="28" t="s">
        <v>8</v>
      </c>
      <c r="H28" s="30">
        <v>2118</v>
      </c>
      <c r="I28" s="28">
        <v>16</v>
      </c>
    </row>
    <row r="29" spans="2:9" s="1" customFormat="1" ht="20.25" customHeight="1">
      <c r="B29" s="33"/>
      <c r="C29" s="31" t="s">
        <v>19</v>
      </c>
      <c r="D29" s="28">
        <v>2362</v>
      </c>
      <c r="E29" s="28">
        <v>1359</v>
      </c>
      <c r="F29" s="29">
        <f t="shared" si="2"/>
        <v>3721</v>
      </c>
      <c r="G29" s="28" t="s">
        <v>8</v>
      </c>
      <c r="H29" s="30">
        <v>216</v>
      </c>
      <c r="I29" s="28">
        <v>3</v>
      </c>
    </row>
    <row r="30" spans="2:9" s="1" customFormat="1" ht="20.25" customHeight="1">
      <c r="B30" s="33"/>
      <c r="C30" s="31" t="s">
        <v>20</v>
      </c>
      <c r="D30" s="28">
        <v>5333</v>
      </c>
      <c r="E30" s="28">
        <v>2719</v>
      </c>
      <c r="F30" s="29">
        <f t="shared" si="2"/>
        <v>8052</v>
      </c>
      <c r="G30" s="28" t="s">
        <v>8</v>
      </c>
      <c r="H30" s="30">
        <v>580</v>
      </c>
      <c r="I30" s="28">
        <v>5</v>
      </c>
    </row>
    <row r="31" spans="2:9" s="1" customFormat="1" ht="20.25" customHeight="1">
      <c r="B31" s="33"/>
      <c r="C31" s="31" t="s">
        <v>21</v>
      </c>
      <c r="D31" s="28">
        <v>188</v>
      </c>
      <c r="E31" s="28">
        <v>689</v>
      </c>
      <c r="F31" s="29">
        <f t="shared" si="2"/>
        <v>877</v>
      </c>
      <c r="G31" s="28" t="s">
        <v>8</v>
      </c>
      <c r="H31" s="30">
        <v>116</v>
      </c>
      <c r="I31" s="28">
        <v>3</v>
      </c>
    </row>
    <row r="32" spans="2:9" s="1" customFormat="1" ht="20.25" customHeight="1">
      <c r="B32" s="33"/>
      <c r="C32" s="31" t="s">
        <v>22</v>
      </c>
      <c r="D32" s="28">
        <v>4962</v>
      </c>
      <c r="E32" s="28">
        <v>6905</v>
      </c>
      <c r="F32" s="29">
        <f t="shared" si="2"/>
        <v>11867</v>
      </c>
      <c r="G32" s="28" t="s">
        <v>8</v>
      </c>
      <c r="H32" s="30">
        <v>2203</v>
      </c>
      <c r="I32" s="28">
        <v>48</v>
      </c>
    </row>
    <row r="33" spans="2:9" s="1" customFormat="1" ht="20.25" customHeight="1" thickBot="1">
      <c r="B33" s="35"/>
      <c r="C33" s="9" t="s">
        <v>7</v>
      </c>
      <c r="D33" s="10">
        <f>SUM(D28:D32)</f>
        <v>24373</v>
      </c>
      <c r="E33" s="10">
        <f>SUM(E28:E32)</f>
        <v>24908</v>
      </c>
      <c r="F33" s="11">
        <f>SUM(F28:F32)</f>
        <v>49281</v>
      </c>
      <c r="G33" s="10" t="s">
        <v>8</v>
      </c>
      <c r="H33" s="12">
        <f>SUM(H28:H32)</f>
        <v>5233</v>
      </c>
      <c r="I33" s="10">
        <f>SUM(I28:I32)</f>
        <v>75</v>
      </c>
    </row>
    <row r="34" spans="2:9" s="1" customFormat="1" ht="20.25" customHeight="1" thickTop="1">
      <c r="B34" s="36" t="s">
        <v>25</v>
      </c>
      <c r="C34" s="13" t="s">
        <v>24</v>
      </c>
      <c r="D34" s="14">
        <f t="shared" ref="D34:I34" si="4">SUM(D28)</f>
        <v>11528</v>
      </c>
      <c r="E34" s="14">
        <f t="shared" si="4"/>
        <v>13236</v>
      </c>
      <c r="F34" s="15">
        <f t="shared" si="4"/>
        <v>24764</v>
      </c>
      <c r="G34" s="14">
        <f t="shared" si="4"/>
        <v>0</v>
      </c>
      <c r="H34" s="16">
        <f t="shared" si="4"/>
        <v>2118</v>
      </c>
      <c r="I34" s="14">
        <f t="shared" si="4"/>
        <v>16</v>
      </c>
    </row>
    <row r="35" spans="2:9" s="1" customFormat="1" ht="20.25" customHeight="1">
      <c r="B35" s="36"/>
      <c r="C35" s="17" t="s">
        <v>19</v>
      </c>
      <c r="D35" s="14">
        <f t="shared" ref="D35:H36" si="5">SUM(D13, D18,D23,D29)</f>
        <v>15013</v>
      </c>
      <c r="E35" s="14">
        <f t="shared" si="5"/>
        <v>13460</v>
      </c>
      <c r="F35" s="15">
        <f t="shared" si="5"/>
        <v>28473</v>
      </c>
      <c r="G35" s="14">
        <f t="shared" si="5"/>
        <v>782</v>
      </c>
      <c r="H35" s="16">
        <f t="shared" si="5"/>
        <v>1474</v>
      </c>
      <c r="I35" s="14">
        <f>SUM(I23,I13,I18,I29)</f>
        <v>42</v>
      </c>
    </row>
    <row r="36" spans="2:9" s="1" customFormat="1" ht="20.25" customHeight="1">
      <c r="B36" s="36"/>
      <c r="C36" s="17" t="s">
        <v>20</v>
      </c>
      <c r="D36" s="14">
        <f t="shared" si="5"/>
        <v>102283</v>
      </c>
      <c r="E36" s="14">
        <f t="shared" si="5"/>
        <v>97354</v>
      </c>
      <c r="F36" s="15">
        <f t="shared" si="5"/>
        <v>199637</v>
      </c>
      <c r="G36" s="14">
        <f t="shared" si="5"/>
        <v>6361</v>
      </c>
      <c r="H36" s="16">
        <f t="shared" si="5"/>
        <v>8278</v>
      </c>
      <c r="I36" s="14">
        <f>SUM(I14,I19,I24,I30)</f>
        <v>636</v>
      </c>
    </row>
    <row r="37" spans="2:9" s="1" customFormat="1" ht="20.25" customHeight="1">
      <c r="B37" s="36"/>
      <c r="C37" s="17" t="s">
        <v>21</v>
      </c>
      <c r="D37" s="14">
        <f t="shared" ref="D37:H38" si="6">SUM(D15,D20,D25,D31)</f>
        <v>67650</v>
      </c>
      <c r="E37" s="14">
        <f t="shared" si="6"/>
        <v>67321</v>
      </c>
      <c r="F37" s="15">
        <f t="shared" si="6"/>
        <v>134971</v>
      </c>
      <c r="G37" s="14">
        <f t="shared" si="6"/>
        <v>4202</v>
      </c>
      <c r="H37" s="16">
        <f t="shared" si="6"/>
        <v>6476</v>
      </c>
      <c r="I37" s="14">
        <f>SUM(I15,I20,I25,I31)</f>
        <v>382</v>
      </c>
    </row>
    <row r="38" spans="2:9" s="1" customFormat="1" ht="20.25" customHeight="1">
      <c r="B38" s="36"/>
      <c r="C38" s="17" t="s">
        <v>22</v>
      </c>
      <c r="D38" s="14">
        <f t="shared" si="6"/>
        <v>35096</v>
      </c>
      <c r="E38" s="14">
        <f t="shared" si="6"/>
        <v>35928</v>
      </c>
      <c r="F38" s="15">
        <f t="shared" si="6"/>
        <v>71024</v>
      </c>
      <c r="G38" s="14">
        <f t="shared" si="6"/>
        <v>3240</v>
      </c>
      <c r="H38" s="16">
        <f t="shared" si="6"/>
        <v>7163</v>
      </c>
      <c r="I38" s="14">
        <f>SUM(I16,I21,I26,I32)</f>
        <v>825</v>
      </c>
    </row>
    <row r="39" spans="2:9" ht="20.25" customHeight="1" thickBot="1">
      <c r="B39" s="37"/>
      <c r="C39" s="18" t="s">
        <v>7</v>
      </c>
      <c r="D39" s="19">
        <f t="shared" ref="D39:I39" si="7">SUM(D34:D38)</f>
        <v>231570</v>
      </c>
      <c r="E39" s="19">
        <f t="shared" si="7"/>
        <v>227299</v>
      </c>
      <c r="F39" s="20">
        <f t="shared" si="7"/>
        <v>458869</v>
      </c>
      <c r="G39" s="19">
        <f t="shared" si="7"/>
        <v>14585</v>
      </c>
      <c r="H39" s="21">
        <f t="shared" si="7"/>
        <v>25509</v>
      </c>
      <c r="I39" s="19">
        <f t="shared" si="7"/>
        <v>1901</v>
      </c>
    </row>
    <row r="40" spans="2:9" ht="12" thickTop="1">
      <c r="C40" s="22"/>
      <c r="D40" s="24"/>
      <c r="E40" s="24"/>
      <c r="F40" s="24"/>
      <c r="G40" s="24"/>
      <c r="H40" s="24"/>
      <c r="I40" s="24"/>
    </row>
    <row r="41" spans="2:9">
      <c r="B41" s="1" t="s">
        <v>26</v>
      </c>
      <c r="C41" s="22"/>
      <c r="I41" s="25"/>
    </row>
  </sheetData>
  <mergeCells count="18">
    <mergeCell ref="D8:F8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I11:I12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D25" sqref="D25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9">
      <c r="B1" s="50" t="s">
        <v>0</v>
      </c>
      <c r="C1" s="50"/>
      <c r="D1" s="50"/>
      <c r="E1" s="50"/>
      <c r="F1" s="50"/>
      <c r="G1" s="50"/>
      <c r="H1" s="50"/>
      <c r="I1" s="50"/>
    </row>
    <row r="2" spans="1:9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9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9" ht="13.5" customHeight="1">
      <c r="B4" s="23"/>
      <c r="C4" s="23"/>
      <c r="D4" s="23"/>
      <c r="E4" s="23"/>
      <c r="F4" s="23"/>
      <c r="G4" s="23"/>
      <c r="H4" s="23"/>
      <c r="I4" s="23"/>
    </row>
    <row r="5" spans="1:9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9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9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9" s="1" customFormat="1" ht="14.25" customHeight="1">
      <c r="B8" s="26"/>
      <c r="C8" s="26"/>
      <c r="D8" s="49" t="s">
        <v>30</v>
      </c>
      <c r="E8" s="49"/>
      <c r="F8" s="49"/>
      <c r="G8" s="26"/>
      <c r="H8" s="26"/>
      <c r="I8" s="26"/>
    </row>
    <row r="9" spans="1:9" s="1" customFormat="1" ht="14.25" customHeight="1" thickBot="1">
      <c r="A9" s="26"/>
      <c r="B9" s="26"/>
      <c r="C9" s="26"/>
      <c r="D9" s="26"/>
      <c r="E9" s="26"/>
      <c r="F9" s="26"/>
      <c r="G9" s="26"/>
      <c r="H9" s="26"/>
    </row>
    <row r="10" spans="1:9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9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9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9" s="1" customFormat="1" ht="20.25" customHeight="1">
      <c r="B13" s="33" t="s">
        <v>10</v>
      </c>
      <c r="C13" s="31" t="s">
        <v>19</v>
      </c>
      <c r="D13" s="28">
        <v>49</v>
      </c>
      <c r="E13" s="28">
        <v>50</v>
      </c>
      <c r="F13" s="29">
        <v>99</v>
      </c>
      <c r="G13" s="28">
        <v>10</v>
      </c>
      <c r="H13" s="30">
        <v>10</v>
      </c>
      <c r="I13" s="28">
        <v>10</v>
      </c>
    </row>
    <row r="14" spans="1:9" s="1" customFormat="1" ht="20.25" customHeight="1">
      <c r="B14" s="34"/>
      <c r="C14" s="31" t="s">
        <v>20</v>
      </c>
      <c r="D14" s="28">
        <v>7510</v>
      </c>
      <c r="E14" s="28">
        <v>7409</v>
      </c>
      <c r="F14" s="29">
        <v>14919</v>
      </c>
      <c r="G14" s="28">
        <v>571</v>
      </c>
      <c r="H14" s="30">
        <v>707</v>
      </c>
      <c r="I14" s="28">
        <v>86</v>
      </c>
    </row>
    <row r="15" spans="1:9" s="1" customFormat="1" ht="20.25" customHeight="1">
      <c r="B15" s="34"/>
      <c r="C15" s="31" t="s">
        <v>21</v>
      </c>
      <c r="D15" s="28">
        <v>3057</v>
      </c>
      <c r="E15" s="28">
        <v>2883</v>
      </c>
      <c r="F15" s="29">
        <v>5940</v>
      </c>
      <c r="G15" s="28">
        <v>230</v>
      </c>
      <c r="H15" s="30">
        <v>301</v>
      </c>
      <c r="I15" s="28">
        <v>37</v>
      </c>
    </row>
    <row r="16" spans="1:9" s="1" customFormat="1" ht="20.25" customHeight="1">
      <c r="B16" s="34"/>
      <c r="C16" s="31" t="s">
        <v>22</v>
      </c>
      <c r="D16" s="28">
        <v>676</v>
      </c>
      <c r="E16" s="28">
        <v>714</v>
      </c>
      <c r="F16" s="29">
        <v>1390</v>
      </c>
      <c r="G16" s="28">
        <v>100</v>
      </c>
      <c r="H16" s="30">
        <v>124</v>
      </c>
      <c r="I16" s="28">
        <v>24</v>
      </c>
    </row>
    <row r="17" spans="2:9" s="1" customFormat="1" ht="20.25" customHeight="1">
      <c r="B17" s="34"/>
      <c r="C17" s="5" t="s">
        <v>7</v>
      </c>
      <c r="D17" s="6">
        <f t="shared" ref="D17:I17" si="0">SUM(D13:D16)</f>
        <v>11292</v>
      </c>
      <c r="E17" s="6">
        <f t="shared" si="0"/>
        <v>11056</v>
      </c>
      <c r="F17" s="7">
        <f t="shared" si="0"/>
        <v>22348</v>
      </c>
      <c r="G17" s="6">
        <f t="shared" si="0"/>
        <v>911</v>
      </c>
      <c r="H17" s="8">
        <f t="shared" si="0"/>
        <v>1142</v>
      </c>
      <c r="I17" s="6">
        <f t="shared" si="0"/>
        <v>157</v>
      </c>
    </row>
    <row r="18" spans="2:9" s="1" customFormat="1" ht="20.25" customHeight="1">
      <c r="B18" s="33" t="s">
        <v>23</v>
      </c>
      <c r="C18" s="31" t="s">
        <v>19</v>
      </c>
      <c r="D18" s="28">
        <v>2398</v>
      </c>
      <c r="E18" s="28">
        <v>1591</v>
      </c>
      <c r="F18" s="29">
        <v>3989</v>
      </c>
      <c r="G18" s="28">
        <v>158</v>
      </c>
      <c r="H18" s="28">
        <v>10</v>
      </c>
      <c r="I18" s="28">
        <v>2</v>
      </c>
    </row>
    <row r="19" spans="2:9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v>0</v>
      </c>
      <c r="G19" s="28">
        <v>0</v>
      </c>
      <c r="H19" s="30">
        <v>0</v>
      </c>
      <c r="I19" s="28">
        <v>0</v>
      </c>
    </row>
    <row r="20" spans="2:9" s="1" customFormat="1" ht="20.25" customHeight="1">
      <c r="B20" s="34"/>
      <c r="C20" s="31" t="s">
        <v>21</v>
      </c>
      <c r="D20" s="28">
        <v>0</v>
      </c>
      <c r="E20" s="28">
        <v>0</v>
      </c>
      <c r="F20" s="29">
        <v>0</v>
      </c>
      <c r="G20" s="28">
        <v>0</v>
      </c>
      <c r="H20" s="30">
        <v>0</v>
      </c>
      <c r="I20" s="28">
        <v>0</v>
      </c>
    </row>
    <row r="21" spans="2:9" s="1" customFormat="1" ht="20.25" customHeight="1">
      <c r="B21" s="34"/>
      <c r="C21" s="31" t="s">
        <v>22</v>
      </c>
      <c r="D21" s="28">
        <v>3</v>
      </c>
      <c r="E21" s="28">
        <v>36</v>
      </c>
      <c r="F21" s="29">
        <v>39</v>
      </c>
      <c r="G21" s="28">
        <v>8</v>
      </c>
      <c r="H21" s="30">
        <v>9</v>
      </c>
      <c r="I21" s="28">
        <v>4</v>
      </c>
    </row>
    <row r="22" spans="2:9" s="1" customFormat="1" ht="20.25" customHeight="1">
      <c r="B22" s="34"/>
      <c r="C22" s="5" t="s">
        <v>7</v>
      </c>
      <c r="D22" s="6">
        <f t="shared" ref="D22:I22" si="1">SUM(D18:D21)</f>
        <v>2401</v>
      </c>
      <c r="E22" s="6">
        <f t="shared" si="1"/>
        <v>1627</v>
      </c>
      <c r="F22" s="7">
        <f t="shared" si="1"/>
        <v>4028</v>
      </c>
      <c r="G22" s="6">
        <f t="shared" si="1"/>
        <v>166</v>
      </c>
      <c r="H22" s="8">
        <f t="shared" si="1"/>
        <v>19</v>
      </c>
      <c r="I22" s="6">
        <f t="shared" si="1"/>
        <v>6</v>
      </c>
    </row>
    <row r="23" spans="2:9" s="1" customFormat="1" ht="20.25" customHeight="1">
      <c r="B23" s="33" t="s">
        <v>11</v>
      </c>
      <c r="C23" s="31" t="s">
        <v>19</v>
      </c>
      <c r="D23" s="28">
        <v>490</v>
      </c>
      <c r="E23" s="28">
        <v>557</v>
      </c>
      <c r="F23" s="29">
        <f t="shared" ref="F23:F32" si="2">+D23+E23</f>
        <v>1047</v>
      </c>
      <c r="G23" s="28">
        <v>21</v>
      </c>
      <c r="H23" s="28">
        <v>82</v>
      </c>
      <c r="I23" s="28">
        <v>2</v>
      </c>
    </row>
    <row r="24" spans="2:9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v>0</v>
      </c>
      <c r="G24" s="28">
        <v>0</v>
      </c>
      <c r="H24" s="30">
        <v>0</v>
      </c>
      <c r="I24" s="28">
        <v>0</v>
      </c>
    </row>
    <row r="25" spans="2:9" s="1" customFormat="1" ht="20.25" customHeight="1">
      <c r="B25" s="34"/>
      <c r="C25" s="31" t="s">
        <v>21</v>
      </c>
      <c r="D25" s="28">
        <v>1723</v>
      </c>
      <c r="E25" s="28">
        <v>1625</v>
      </c>
      <c r="F25" s="29">
        <f t="shared" si="2"/>
        <v>3348</v>
      </c>
      <c r="G25" s="28">
        <v>88</v>
      </c>
      <c r="H25" s="28">
        <v>256</v>
      </c>
      <c r="I25" s="28">
        <v>12</v>
      </c>
    </row>
    <row r="26" spans="2:9" s="1" customFormat="1" ht="20.25" customHeight="1">
      <c r="B26" s="34"/>
      <c r="C26" s="31" t="s">
        <v>22</v>
      </c>
      <c r="D26" s="28">
        <v>27</v>
      </c>
      <c r="E26" s="28">
        <v>23</v>
      </c>
      <c r="F26" s="29">
        <f t="shared" si="2"/>
        <v>50</v>
      </c>
      <c r="G26" s="28">
        <v>7</v>
      </c>
      <c r="H26" s="28">
        <v>21</v>
      </c>
      <c r="I26" s="28">
        <v>3</v>
      </c>
    </row>
    <row r="27" spans="2:9" s="1" customFormat="1" ht="20.25" customHeight="1">
      <c r="B27" s="34"/>
      <c r="C27" s="5" t="s">
        <v>7</v>
      </c>
      <c r="D27" s="6">
        <f t="shared" ref="D27:I27" si="3">SUM(D23:D26)</f>
        <v>2240</v>
      </c>
      <c r="E27" s="6">
        <f t="shared" si="3"/>
        <v>2205</v>
      </c>
      <c r="F27" s="7">
        <f t="shared" si="3"/>
        <v>4445</v>
      </c>
      <c r="G27" s="6">
        <f t="shared" si="3"/>
        <v>116</v>
      </c>
      <c r="H27" s="8">
        <f t="shared" si="3"/>
        <v>359</v>
      </c>
      <c r="I27" s="6">
        <f t="shared" si="3"/>
        <v>17</v>
      </c>
    </row>
    <row r="28" spans="2:9" s="1" customFormat="1" ht="20.25" customHeight="1">
      <c r="B28" s="33" t="s">
        <v>12</v>
      </c>
      <c r="C28" s="32" t="s">
        <v>24</v>
      </c>
      <c r="D28" s="28">
        <v>386</v>
      </c>
      <c r="E28" s="28">
        <v>247</v>
      </c>
      <c r="F28" s="29">
        <f t="shared" si="2"/>
        <v>633</v>
      </c>
      <c r="G28" s="28" t="s">
        <v>8</v>
      </c>
      <c r="H28" s="30">
        <v>75</v>
      </c>
      <c r="I28" s="28">
        <v>1</v>
      </c>
    </row>
    <row r="29" spans="2:9" s="1" customFormat="1" ht="20.25" customHeight="1">
      <c r="B29" s="33"/>
      <c r="C29" s="31" t="s">
        <v>19</v>
      </c>
      <c r="D29" s="28">
        <v>0</v>
      </c>
      <c r="E29" s="28">
        <v>0</v>
      </c>
      <c r="F29" s="29">
        <f t="shared" si="2"/>
        <v>0</v>
      </c>
      <c r="G29" s="28" t="s">
        <v>8</v>
      </c>
      <c r="H29" s="30">
        <v>0</v>
      </c>
      <c r="I29" s="28">
        <v>0</v>
      </c>
    </row>
    <row r="30" spans="2:9" s="1" customFormat="1" ht="20.25" customHeight="1">
      <c r="B30" s="33"/>
      <c r="C30" s="31" t="s">
        <v>20</v>
      </c>
      <c r="D30" s="28">
        <v>0</v>
      </c>
      <c r="E30" s="28">
        <v>0</v>
      </c>
      <c r="F30" s="29">
        <f t="shared" si="2"/>
        <v>0</v>
      </c>
      <c r="G30" s="28" t="s">
        <v>8</v>
      </c>
      <c r="H30" s="30">
        <v>0</v>
      </c>
      <c r="I30" s="28">
        <v>0</v>
      </c>
    </row>
    <row r="31" spans="2:9" s="1" customFormat="1" ht="20.25" customHeight="1">
      <c r="B31" s="33"/>
      <c r="C31" s="31" t="s">
        <v>21</v>
      </c>
      <c r="D31" s="28">
        <v>0</v>
      </c>
      <c r="E31" s="28">
        <v>0</v>
      </c>
      <c r="F31" s="29">
        <f t="shared" si="2"/>
        <v>0</v>
      </c>
      <c r="G31" s="28" t="s">
        <v>8</v>
      </c>
      <c r="H31" s="30">
        <v>0</v>
      </c>
      <c r="I31" s="28">
        <v>0</v>
      </c>
    </row>
    <row r="32" spans="2:9" s="1" customFormat="1" ht="20.25" customHeight="1">
      <c r="B32" s="33"/>
      <c r="C32" s="31" t="s">
        <v>22</v>
      </c>
      <c r="D32" s="28">
        <v>10</v>
      </c>
      <c r="E32" s="28">
        <v>6</v>
      </c>
      <c r="F32" s="29">
        <f t="shared" si="2"/>
        <v>16</v>
      </c>
      <c r="G32" s="28" t="s">
        <v>8</v>
      </c>
      <c r="H32" s="30">
        <v>7</v>
      </c>
      <c r="I32" s="28">
        <v>1</v>
      </c>
    </row>
    <row r="33" spans="2:9" s="1" customFormat="1" ht="20.25" customHeight="1" thickBot="1">
      <c r="B33" s="35"/>
      <c r="C33" s="9" t="s">
        <v>7</v>
      </c>
      <c r="D33" s="10">
        <f>SUM(D28:D32)</f>
        <v>396</v>
      </c>
      <c r="E33" s="10">
        <f>SUM(E28:E32)</f>
        <v>253</v>
      </c>
      <c r="F33" s="11">
        <f>SUM(F28:F32)</f>
        <v>649</v>
      </c>
      <c r="G33" s="10" t="s">
        <v>8</v>
      </c>
      <c r="H33" s="12">
        <f>SUM(H28:H32)</f>
        <v>82</v>
      </c>
      <c r="I33" s="10">
        <f>SUM(I28:I32)</f>
        <v>2</v>
      </c>
    </row>
    <row r="34" spans="2:9" s="1" customFormat="1" ht="20.25" customHeight="1" thickTop="1">
      <c r="B34" s="36" t="s">
        <v>25</v>
      </c>
      <c r="C34" s="13" t="s">
        <v>24</v>
      </c>
      <c r="D34" s="14">
        <f t="shared" ref="D34:I34" si="4">SUM(D28)</f>
        <v>386</v>
      </c>
      <c r="E34" s="14">
        <f t="shared" si="4"/>
        <v>247</v>
      </c>
      <c r="F34" s="15">
        <f t="shared" si="4"/>
        <v>633</v>
      </c>
      <c r="G34" s="14">
        <f t="shared" si="4"/>
        <v>0</v>
      </c>
      <c r="H34" s="16">
        <f t="shared" si="4"/>
        <v>75</v>
      </c>
      <c r="I34" s="14">
        <f t="shared" si="4"/>
        <v>1</v>
      </c>
    </row>
    <row r="35" spans="2:9" s="1" customFormat="1" ht="20.25" customHeight="1">
      <c r="B35" s="36"/>
      <c r="C35" s="17" t="s">
        <v>19</v>
      </c>
      <c r="D35" s="14">
        <f t="shared" ref="D35:H36" si="5">SUM(D13, D18,D23,D29)</f>
        <v>2937</v>
      </c>
      <c r="E35" s="14">
        <f t="shared" si="5"/>
        <v>2198</v>
      </c>
      <c r="F35" s="15">
        <f t="shared" si="5"/>
        <v>5135</v>
      </c>
      <c r="G35" s="14">
        <f t="shared" si="5"/>
        <v>189</v>
      </c>
      <c r="H35" s="16">
        <f t="shared" si="5"/>
        <v>102</v>
      </c>
      <c r="I35" s="14">
        <f>SUM(I23,I13,I18,I29)</f>
        <v>14</v>
      </c>
    </row>
    <row r="36" spans="2:9" s="1" customFormat="1" ht="20.25" customHeight="1">
      <c r="B36" s="36"/>
      <c r="C36" s="17" t="s">
        <v>20</v>
      </c>
      <c r="D36" s="14">
        <f t="shared" si="5"/>
        <v>7510</v>
      </c>
      <c r="E36" s="14">
        <f t="shared" si="5"/>
        <v>7409</v>
      </c>
      <c r="F36" s="15">
        <f t="shared" si="5"/>
        <v>14919</v>
      </c>
      <c r="G36" s="14">
        <f t="shared" si="5"/>
        <v>571</v>
      </c>
      <c r="H36" s="16">
        <f t="shared" si="5"/>
        <v>707</v>
      </c>
      <c r="I36" s="14">
        <f>SUM(I14,I19,I24,I30)</f>
        <v>86</v>
      </c>
    </row>
    <row r="37" spans="2:9" s="1" customFormat="1" ht="20.25" customHeight="1">
      <c r="B37" s="36"/>
      <c r="C37" s="17" t="s">
        <v>21</v>
      </c>
      <c r="D37" s="14">
        <f t="shared" ref="D37:H38" si="6">SUM(D15,D20,D25,D31)</f>
        <v>4780</v>
      </c>
      <c r="E37" s="14">
        <f t="shared" si="6"/>
        <v>4508</v>
      </c>
      <c r="F37" s="15">
        <f t="shared" si="6"/>
        <v>9288</v>
      </c>
      <c r="G37" s="14">
        <f t="shared" si="6"/>
        <v>318</v>
      </c>
      <c r="H37" s="16">
        <f t="shared" si="6"/>
        <v>557</v>
      </c>
      <c r="I37" s="14">
        <f>SUM(I15,I20,I25,I31)</f>
        <v>49</v>
      </c>
    </row>
    <row r="38" spans="2:9" s="1" customFormat="1" ht="20.25" customHeight="1">
      <c r="B38" s="36"/>
      <c r="C38" s="17" t="s">
        <v>22</v>
      </c>
      <c r="D38" s="14">
        <f t="shared" si="6"/>
        <v>716</v>
      </c>
      <c r="E38" s="14">
        <f t="shared" si="6"/>
        <v>779</v>
      </c>
      <c r="F38" s="15">
        <f t="shared" si="6"/>
        <v>1495</v>
      </c>
      <c r="G38" s="14">
        <f t="shared" si="6"/>
        <v>115</v>
      </c>
      <c r="H38" s="16">
        <f t="shared" si="6"/>
        <v>161</v>
      </c>
      <c r="I38" s="14">
        <f>SUM(I16,I21,I26,I32)</f>
        <v>32</v>
      </c>
    </row>
    <row r="39" spans="2:9" ht="20.25" customHeight="1" thickBot="1">
      <c r="B39" s="37"/>
      <c r="C39" s="18" t="s">
        <v>7</v>
      </c>
      <c r="D39" s="19">
        <f t="shared" ref="D39:I39" si="7">SUM(D34:D38)</f>
        <v>16329</v>
      </c>
      <c r="E39" s="19">
        <f t="shared" si="7"/>
        <v>15141</v>
      </c>
      <c r="F39" s="20">
        <f t="shared" si="7"/>
        <v>31470</v>
      </c>
      <c r="G39" s="19">
        <f t="shared" si="7"/>
        <v>1193</v>
      </c>
      <c r="H39" s="21">
        <f t="shared" si="7"/>
        <v>1602</v>
      </c>
      <c r="I39" s="19">
        <f t="shared" si="7"/>
        <v>182</v>
      </c>
    </row>
    <row r="40" spans="2:9" ht="12" thickTop="1">
      <c r="C40" s="22"/>
      <c r="D40" s="24"/>
      <c r="E40" s="24"/>
      <c r="F40" s="24"/>
      <c r="G40" s="24"/>
      <c r="H40" s="24"/>
      <c r="I40" s="24"/>
    </row>
    <row r="41" spans="2:9">
      <c r="B41" s="1" t="s">
        <v>26</v>
      </c>
      <c r="C41" s="22"/>
      <c r="I41" s="25"/>
    </row>
  </sheetData>
  <mergeCells count="18">
    <mergeCell ref="D8:F8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I11:I12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I33" sqref="I33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9">
      <c r="B1" s="50" t="s">
        <v>0</v>
      </c>
      <c r="C1" s="50"/>
      <c r="D1" s="50"/>
      <c r="E1" s="50"/>
      <c r="F1" s="50"/>
      <c r="G1" s="50"/>
      <c r="H1" s="50"/>
      <c r="I1" s="50"/>
    </row>
    <row r="2" spans="1:9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9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9" ht="13.5" customHeight="1">
      <c r="B4" s="23"/>
      <c r="C4" s="23"/>
      <c r="D4" s="23"/>
      <c r="E4" s="23"/>
      <c r="F4" s="23"/>
      <c r="G4" s="23"/>
      <c r="H4" s="23"/>
      <c r="I4" s="23"/>
    </row>
    <row r="5" spans="1:9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9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9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9" s="1" customFormat="1" ht="14.25" customHeight="1">
      <c r="B8" s="26"/>
      <c r="C8" s="26"/>
      <c r="D8" s="49" t="s">
        <v>29</v>
      </c>
      <c r="E8" s="49"/>
      <c r="F8" s="49"/>
      <c r="G8" s="26"/>
      <c r="H8" s="26"/>
      <c r="I8" s="26"/>
    </row>
    <row r="9" spans="1:9" s="1" customFormat="1" ht="14.25" customHeight="1" thickBot="1">
      <c r="A9" s="26"/>
      <c r="B9" s="26"/>
      <c r="C9" s="26"/>
      <c r="D9" s="26"/>
      <c r="E9" s="26"/>
      <c r="F9" s="26"/>
      <c r="G9" s="26"/>
      <c r="H9" s="26"/>
    </row>
    <row r="10" spans="1:9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9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9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9" s="1" customFormat="1" ht="20.25" customHeight="1">
      <c r="B13" s="33" t="s">
        <v>10</v>
      </c>
      <c r="C13" s="31" t="s">
        <v>19</v>
      </c>
      <c r="D13" s="28">
        <v>262</v>
      </c>
      <c r="E13" s="28">
        <v>253</v>
      </c>
      <c r="F13" s="29">
        <v>515</v>
      </c>
      <c r="G13" s="28">
        <v>44</v>
      </c>
      <c r="H13" s="30">
        <v>42</v>
      </c>
      <c r="I13" s="28">
        <v>44</v>
      </c>
    </row>
    <row r="14" spans="1:9" s="1" customFormat="1" ht="20.25" customHeight="1">
      <c r="B14" s="34"/>
      <c r="C14" s="31" t="s">
        <v>20</v>
      </c>
      <c r="D14" s="28">
        <v>48387</v>
      </c>
      <c r="E14" s="28">
        <v>47253</v>
      </c>
      <c r="F14" s="29">
        <v>95640</v>
      </c>
      <c r="G14" s="28">
        <v>3606</v>
      </c>
      <c r="H14" s="30">
        <v>4277</v>
      </c>
      <c r="I14" s="28">
        <v>501</v>
      </c>
    </row>
    <row r="15" spans="1:9" s="1" customFormat="1" ht="20.25" customHeight="1">
      <c r="B15" s="34"/>
      <c r="C15" s="31" t="s">
        <v>21</v>
      </c>
      <c r="D15" s="28">
        <v>41750</v>
      </c>
      <c r="E15" s="28">
        <v>40533</v>
      </c>
      <c r="F15" s="29">
        <v>82283</v>
      </c>
      <c r="G15" s="28">
        <v>3131</v>
      </c>
      <c r="H15" s="30">
        <v>4801</v>
      </c>
      <c r="I15" s="28">
        <v>375</v>
      </c>
    </row>
    <row r="16" spans="1:9" s="1" customFormat="1" ht="20.25" customHeight="1">
      <c r="B16" s="34"/>
      <c r="C16" s="31" t="s">
        <v>22</v>
      </c>
      <c r="D16" s="28">
        <v>10086</v>
      </c>
      <c r="E16" s="28">
        <v>9612</v>
      </c>
      <c r="F16" s="29">
        <v>19698</v>
      </c>
      <c r="G16" s="28">
        <v>995</v>
      </c>
      <c r="H16" s="30">
        <v>1144</v>
      </c>
      <c r="I16" s="28">
        <v>195</v>
      </c>
    </row>
    <row r="17" spans="2:9" s="1" customFormat="1" ht="20.25" customHeight="1">
      <c r="B17" s="34"/>
      <c r="C17" s="5" t="s">
        <v>7</v>
      </c>
      <c r="D17" s="6">
        <f t="shared" ref="D17:I17" si="0">SUM(D13:D16)</f>
        <v>100485</v>
      </c>
      <c r="E17" s="6">
        <f t="shared" si="0"/>
        <v>97651</v>
      </c>
      <c r="F17" s="7">
        <f t="shared" si="0"/>
        <v>198136</v>
      </c>
      <c r="G17" s="6">
        <f t="shared" si="0"/>
        <v>7776</v>
      </c>
      <c r="H17" s="8">
        <f t="shared" si="0"/>
        <v>10264</v>
      </c>
      <c r="I17" s="6">
        <f t="shared" si="0"/>
        <v>1115</v>
      </c>
    </row>
    <row r="18" spans="2:9" s="1" customFormat="1" ht="20.25" customHeight="1">
      <c r="B18" s="33" t="s">
        <v>23</v>
      </c>
      <c r="C18" s="31" t="s">
        <v>19</v>
      </c>
      <c r="D18" s="28">
        <v>5368</v>
      </c>
      <c r="E18" s="28">
        <v>3123</v>
      </c>
      <c r="F18" s="29">
        <v>8491</v>
      </c>
      <c r="G18" s="28">
        <v>769</v>
      </c>
      <c r="H18" s="28">
        <v>140</v>
      </c>
      <c r="I18" s="28">
        <v>8</v>
      </c>
    </row>
    <row r="19" spans="2:9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f>+D19+E19</f>
        <v>0</v>
      </c>
      <c r="G19" s="28">
        <v>0</v>
      </c>
      <c r="H19" s="30">
        <v>0</v>
      </c>
      <c r="I19" s="28">
        <v>0</v>
      </c>
    </row>
    <row r="20" spans="2:9" s="1" customFormat="1" ht="20.25" customHeight="1">
      <c r="B20" s="34"/>
      <c r="C20" s="31" t="s">
        <v>21</v>
      </c>
      <c r="D20" s="28">
        <v>343</v>
      </c>
      <c r="E20" s="28">
        <v>752</v>
      </c>
      <c r="F20" s="29">
        <v>1095</v>
      </c>
      <c r="G20" s="28">
        <v>92</v>
      </c>
      <c r="H20" s="30">
        <v>117</v>
      </c>
      <c r="I20" s="28">
        <v>12</v>
      </c>
    </row>
    <row r="21" spans="2:9" s="1" customFormat="1" ht="20.25" customHeight="1">
      <c r="B21" s="34"/>
      <c r="C21" s="31" t="s">
        <v>22</v>
      </c>
      <c r="D21" s="28">
        <v>86</v>
      </c>
      <c r="E21" s="28">
        <v>363</v>
      </c>
      <c r="F21" s="29">
        <v>449</v>
      </c>
      <c r="G21" s="28">
        <v>66</v>
      </c>
      <c r="H21" s="30">
        <v>82</v>
      </c>
      <c r="I21" s="28">
        <v>23</v>
      </c>
    </row>
    <row r="22" spans="2:9" s="1" customFormat="1" ht="20.25" customHeight="1">
      <c r="B22" s="34"/>
      <c r="C22" s="5" t="s">
        <v>7</v>
      </c>
      <c r="D22" s="6">
        <f t="shared" ref="D22:I22" si="1">SUM(D18:D21)</f>
        <v>5797</v>
      </c>
      <c r="E22" s="6">
        <f t="shared" si="1"/>
        <v>4238</v>
      </c>
      <c r="F22" s="7">
        <f t="shared" si="1"/>
        <v>10035</v>
      </c>
      <c r="G22" s="6">
        <f t="shared" si="1"/>
        <v>927</v>
      </c>
      <c r="H22" s="8">
        <f t="shared" si="1"/>
        <v>339</v>
      </c>
      <c r="I22" s="6">
        <f t="shared" si="1"/>
        <v>43</v>
      </c>
    </row>
    <row r="23" spans="2:9" s="1" customFormat="1" ht="20.25" customHeight="1">
      <c r="B23" s="33" t="s">
        <v>11</v>
      </c>
      <c r="C23" s="31" t="s">
        <v>19</v>
      </c>
      <c r="D23" s="28">
        <v>4145</v>
      </c>
      <c r="E23" s="28">
        <v>3703</v>
      </c>
      <c r="F23" s="29">
        <f t="shared" ref="F23:F32" si="2">+D23+E23</f>
        <v>7848</v>
      </c>
      <c r="G23" s="28">
        <v>180</v>
      </c>
      <c r="H23" s="28">
        <v>748</v>
      </c>
      <c r="I23" s="28">
        <v>11</v>
      </c>
    </row>
    <row r="24" spans="2:9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f>+D24+E24</f>
        <v>0</v>
      </c>
      <c r="G24" s="28">
        <v>0</v>
      </c>
      <c r="H24" s="30">
        <v>0</v>
      </c>
      <c r="I24" s="28">
        <v>0</v>
      </c>
    </row>
    <row r="25" spans="2:9" s="1" customFormat="1" ht="20.25" customHeight="1">
      <c r="B25" s="34"/>
      <c r="C25" s="31" t="s">
        <v>21</v>
      </c>
      <c r="D25" s="28">
        <v>13299</v>
      </c>
      <c r="E25" s="28">
        <v>13699</v>
      </c>
      <c r="F25" s="29">
        <f t="shared" si="2"/>
        <v>26998</v>
      </c>
      <c r="G25" s="28">
        <v>618</v>
      </c>
      <c r="H25" s="28">
        <v>1694</v>
      </c>
      <c r="I25" s="28">
        <v>55</v>
      </c>
    </row>
    <row r="26" spans="2:9" s="1" customFormat="1" ht="20.25" customHeight="1">
      <c r="B26" s="34"/>
      <c r="C26" s="31" t="s">
        <v>22</v>
      </c>
      <c r="D26" s="28">
        <v>3315</v>
      </c>
      <c r="E26" s="28">
        <v>3181</v>
      </c>
      <c r="F26" s="29">
        <f t="shared" si="2"/>
        <v>6496</v>
      </c>
      <c r="G26" s="28">
        <v>276</v>
      </c>
      <c r="H26" s="28">
        <v>744</v>
      </c>
      <c r="I26" s="28">
        <v>38</v>
      </c>
    </row>
    <row r="27" spans="2:9" s="1" customFormat="1" ht="20.25" customHeight="1">
      <c r="B27" s="34"/>
      <c r="C27" s="5" t="s">
        <v>7</v>
      </c>
      <c r="D27" s="6">
        <f t="shared" ref="D27:I27" si="3">SUM(D23:D26)</f>
        <v>20759</v>
      </c>
      <c r="E27" s="6">
        <f t="shared" si="3"/>
        <v>20583</v>
      </c>
      <c r="F27" s="7">
        <f t="shared" si="3"/>
        <v>41342</v>
      </c>
      <c r="G27" s="6">
        <f t="shared" si="3"/>
        <v>1074</v>
      </c>
      <c r="H27" s="8">
        <f t="shared" si="3"/>
        <v>3186</v>
      </c>
      <c r="I27" s="6">
        <f t="shared" si="3"/>
        <v>104</v>
      </c>
    </row>
    <row r="28" spans="2:9" s="1" customFormat="1" ht="20.25" customHeight="1">
      <c r="B28" s="33" t="s">
        <v>12</v>
      </c>
      <c r="C28" s="32" t="s">
        <v>24</v>
      </c>
      <c r="D28" s="28">
        <v>13155</v>
      </c>
      <c r="E28" s="28">
        <v>12836</v>
      </c>
      <c r="F28" s="29">
        <f t="shared" si="2"/>
        <v>25991</v>
      </c>
      <c r="G28" s="28" t="s">
        <v>8</v>
      </c>
      <c r="H28" s="30">
        <v>2904</v>
      </c>
      <c r="I28" s="28">
        <v>34</v>
      </c>
    </row>
    <row r="29" spans="2:9" s="1" customFormat="1" ht="20.25" customHeight="1">
      <c r="B29" s="33"/>
      <c r="C29" s="31" t="s">
        <v>19</v>
      </c>
      <c r="D29" s="28">
        <v>1090</v>
      </c>
      <c r="E29" s="28">
        <v>674</v>
      </c>
      <c r="F29" s="29">
        <f t="shared" si="2"/>
        <v>1764</v>
      </c>
      <c r="G29" s="28" t="s">
        <v>8</v>
      </c>
      <c r="H29" s="30">
        <v>124</v>
      </c>
      <c r="I29" s="28">
        <v>6</v>
      </c>
    </row>
    <row r="30" spans="2:9" s="1" customFormat="1" ht="20.25" customHeight="1">
      <c r="B30" s="33"/>
      <c r="C30" s="31" t="s">
        <v>20</v>
      </c>
      <c r="D30" s="28">
        <v>2398</v>
      </c>
      <c r="E30" s="28">
        <v>930</v>
      </c>
      <c r="F30" s="29">
        <f t="shared" si="2"/>
        <v>3328</v>
      </c>
      <c r="G30" s="28" t="s">
        <v>8</v>
      </c>
      <c r="H30" s="30">
        <v>223</v>
      </c>
      <c r="I30" s="28">
        <v>2</v>
      </c>
    </row>
    <row r="31" spans="2:9" s="1" customFormat="1" ht="20.25" customHeight="1">
      <c r="B31" s="33"/>
      <c r="C31" s="31" t="s">
        <v>21</v>
      </c>
      <c r="D31" s="28">
        <v>245</v>
      </c>
      <c r="E31" s="28">
        <v>960</v>
      </c>
      <c r="F31" s="29">
        <f t="shared" si="2"/>
        <v>1205</v>
      </c>
      <c r="G31" s="28" t="s">
        <v>8</v>
      </c>
      <c r="H31" s="30">
        <v>163</v>
      </c>
      <c r="I31" s="28">
        <v>6</v>
      </c>
    </row>
    <row r="32" spans="2:9" s="1" customFormat="1" ht="20.25" customHeight="1">
      <c r="B32" s="33"/>
      <c r="C32" s="31" t="s">
        <v>22</v>
      </c>
      <c r="D32" s="28">
        <v>3324</v>
      </c>
      <c r="E32" s="28">
        <v>3332</v>
      </c>
      <c r="F32" s="29">
        <f t="shared" si="2"/>
        <v>6656</v>
      </c>
      <c r="G32" s="28" t="s">
        <v>8</v>
      </c>
      <c r="H32" s="30">
        <v>995</v>
      </c>
      <c r="I32" s="28">
        <v>21</v>
      </c>
    </row>
    <row r="33" spans="2:9" s="1" customFormat="1" ht="20.25" customHeight="1" thickBot="1">
      <c r="B33" s="35"/>
      <c r="C33" s="9" t="s">
        <v>7</v>
      </c>
      <c r="D33" s="10">
        <f>SUM(D28:D32)</f>
        <v>20212</v>
      </c>
      <c r="E33" s="10">
        <f>SUM(E28:E32)</f>
        <v>18732</v>
      </c>
      <c r="F33" s="11">
        <f>SUM(F28:F32)</f>
        <v>38944</v>
      </c>
      <c r="G33" s="10" t="s">
        <v>8</v>
      </c>
      <c r="H33" s="12">
        <f>SUM(H28:H32)</f>
        <v>4409</v>
      </c>
      <c r="I33" s="10">
        <f>SUM(I28:I32)</f>
        <v>69</v>
      </c>
    </row>
    <row r="34" spans="2:9" s="1" customFormat="1" ht="20.25" customHeight="1" thickTop="1">
      <c r="B34" s="36" t="s">
        <v>25</v>
      </c>
      <c r="C34" s="13" t="s">
        <v>24</v>
      </c>
      <c r="D34" s="14">
        <f t="shared" ref="D34:I34" si="4">SUM(D28)</f>
        <v>13155</v>
      </c>
      <c r="E34" s="14">
        <f t="shared" si="4"/>
        <v>12836</v>
      </c>
      <c r="F34" s="15">
        <f t="shared" si="4"/>
        <v>25991</v>
      </c>
      <c r="G34" s="14">
        <f t="shared" si="4"/>
        <v>0</v>
      </c>
      <c r="H34" s="16">
        <f t="shared" si="4"/>
        <v>2904</v>
      </c>
      <c r="I34" s="14">
        <f t="shared" si="4"/>
        <v>34</v>
      </c>
    </row>
    <row r="35" spans="2:9" s="1" customFormat="1" ht="20.25" customHeight="1">
      <c r="B35" s="36"/>
      <c r="C35" s="17" t="s">
        <v>19</v>
      </c>
      <c r="D35" s="14">
        <f t="shared" ref="D35:H36" si="5">SUM(D13, D18,D23,D29)</f>
        <v>10865</v>
      </c>
      <c r="E35" s="14">
        <f t="shared" si="5"/>
        <v>7753</v>
      </c>
      <c r="F35" s="15">
        <f t="shared" si="5"/>
        <v>18618</v>
      </c>
      <c r="G35" s="14">
        <f t="shared" si="5"/>
        <v>993</v>
      </c>
      <c r="H35" s="16">
        <f t="shared" si="5"/>
        <v>1054</v>
      </c>
      <c r="I35" s="14">
        <f>SUM(I23,I13,I18,I29)</f>
        <v>69</v>
      </c>
    </row>
    <row r="36" spans="2:9" s="1" customFormat="1" ht="20.25" customHeight="1">
      <c r="B36" s="36"/>
      <c r="C36" s="17" t="s">
        <v>20</v>
      </c>
      <c r="D36" s="14">
        <f t="shared" si="5"/>
        <v>50785</v>
      </c>
      <c r="E36" s="14">
        <f t="shared" si="5"/>
        <v>48183</v>
      </c>
      <c r="F36" s="15">
        <f t="shared" si="5"/>
        <v>98968</v>
      </c>
      <c r="G36" s="14">
        <f t="shared" si="5"/>
        <v>3606</v>
      </c>
      <c r="H36" s="16">
        <f t="shared" si="5"/>
        <v>4500</v>
      </c>
      <c r="I36" s="14">
        <f>SUM(I14,I19,I24,I30)</f>
        <v>503</v>
      </c>
    </row>
    <row r="37" spans="2:9" s="1" customFormat="1" ht="20.25" customHeight="1">
      <c r="B37" s="36"/>
      <c r="C37" s="17" t="s">
        <v>21</v>
      </c>
      <c r="D37" s="14">
        <f t="shared" ref="D37:H38" si="6">SUM(D15,D20,D25,D31)</f>
        <v>55637</v>
      </c>
      <c r="E37" s="14">
        <f t="shared" si="6"/>
        <v>55944</v>
      </c>
      <c r="F37" s="15">
        <f t="shared" si="6"/>
        <v>111581</v>
      </c>
      <c r="G37" s="14">
        <f t="shared" si="6"/>
        <v>3841</v>
      </c>
      <c r="H37" s="16">
        <f t="shared" si="6"/>
        <v>6775</v>
      </c>
      <c r="I37" s="14">
        <f>SUM(I15,I20,I25,I31)</f>
        <v>448</v>
      </c>
    </row>
    <row r="38" spans="2:9" s="1" customFormat="1" ht="20.25" customHeight="1">
      <c r="B38" s="36"/>
      <c r="C38" s="17" t="s">
        <v>22</v>
      </c>
      <c r="D38" s="14">
        <f t="shared" si="6"/>
        <v>16811</v>
      </c>
      <c r="E38" s="14">
        <f t="shared" si="6"/>
        <v>16488</v>
      </c>
      <c r="F38" s="15">
        <f t="shared" si="6"/>
        <v>33299</v>
      </c>
      <c r="G38" s="14">
        <f t="shared" si="6"/>
        <v>1337</v>
      </c>
      <c r="H38" s="16">
        <f t="shared" si="6"/>
        <v>2965</v>
      </c>
      <c r="I38" s="14">
        <f>SUM(I16,I21,I26,I32)</f>
        <v>277</v>
      </c>
    </row>
    <row r="39" spans="2:9" ht="20.25" customHeight="1" thickBot="1">
      <c r="B39" s="37"/>
      <c r="C39" s="18" t="s">
        <v>7</v>
      </c>
      <c r="D39" s="19">
        <f t="shared" ref="D39:I39" si="7">SUM(D34:D38)</f>
        <v>147253</v>
      </c>
      <c r="E39" s="19">
        <f t="shared" si="7"/>
        <v>141204</v>
      </c>
      <c r="F39" s="20">
        <f t="shared" si="7"/>
        <v>288457</v>
      </c>
      <c r="G39" s="19">
        <f t="shared" si="7"/>
        <v>9777</v>
      </c>
      <c r="H39" s="21">
        <f t="shared" si="7"/>
        <v>18198</v>
      </c>
      <c r="I39" s="19">
        <f t="shared" si="7"/>
        <v>1331</v>
      </c>
    </row>
    <row r="40" spans="2:9" ht="12" thickTop="1">
      <c r="C40" s="22"/>
      <c r="D40" s="24"/>
      <c r="E40" s="24"/>
      <c r="F40" s="24"/>
      <c r="G40" s="24"/>
      <c r="H40" s="24"/>
      <c r="I40" s="24"/>
    </row>
    <row r="41" spans="2:9">
      <c r="B41" s="1" t="s">
        <v>26</v>
      </c>
      <c r="C41" s="22"/>
      <c r="I41" s="25"/>
    </row>
  </sheetData>
  <mergeCells count="18">
    <mergeCell ref="D8:F8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I11:I12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E24" sqref="E24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9">
      <c r="B1" s="50" t="s">
        <v>0</v>
      </c>
      <c r="C1" s="50"/>
      <c r="D1" s="50"/>
      <c r="E1" s="50"/>
      <c r="F1" s="50"/>
      <c r="G1" s="50"/>
      <c r="H1" s="50"/>
      <c r="I1" s="50"/>
    </row>
    <row r="2" spans="1:9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9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9" ht="13.5" customHeight="1">
      <c r="B4" s="23"/>
      <c r="C4" s="23"/>
      <c r="D4" s="23"/>
      <c r="E4" s="23"/>
      <c r="F4" s="23"/>
      <c r="G4" s="23"/>
      <c r="H4" s="23"/>
      <c r="I4" s="23"/>
    </row>
    <row r="5" spans="1:9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9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9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9" s="1" customFormat="1" ht="14.25" customHeight="1">
      <c r="B8" s="26"/>
      <c r="C8" s="26"/>
      <c r="D8" s="49" t="s">
        <v>28</v>
      </c>
      <c r="E8" s="49"/>
      <c r="F8" s="49"/>
      <c r="G8" s="26"/>
      <c r="H8" s="26"/>
      <c r="I8" s="26"/>
    </row>
    <row r="9" spans="1:9" s="1" customFormat="1" ht="14.25" customHeight="1" thickBot="1">
      <c r="A9" s="26"/>
      <c r="B9" s="26"/>
      <c r="C9" s="26"/>
      <c r="D9" s="26"/>
      <c r="E9" s="26"/>
      <c r="F9" s="26"/>
      <c r="G9" s="26"/>
      <c r="H9" s="26"/>
    </row>
    <row r="10" spans="1:9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9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9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9" s="1" customFormat="1" ht="20.25" customHeight="1">
      <c r="B13" s="33" t="s">
        <v>10</v>
      </c>
      <c r="C13" s="31" t="s">
        <v>19</v>
      </c>
      <c r="D13" s="28">
        <v>462</v>
      </c>
      <c r="E13" s="28">
        <v>447</v>
      </c>
      <c r="F13" s="29">
        <v>909</v>
      </c>
      <c r="G13" s="28">
        <v>73</v>
      </c>
      <c r="H13" s="30">
        <v>76</v>
      </c>
      <c r="I13" s="28">
        <v>70</v>
      </c>
    </row>
    <row r="14" spans="1:9" s="1" customFormat="1" ht="20.25" customHeight="1">
      <c r="B14" s="34"/>
      <c r="C14" s="31" t="s">
        <v>20</v>
      </c>
      <c r="D14" s="28">
        <v>31218</v>
      </c>
      <c r="E14" s="28">
        <v>30476</v>
      </c>
      <c r="F14" s="29">
        <v>61694</v>
      </c>
      <c r="G14" s="28">
        <v>2351</v>
      </c>
      <c r="H14" s="30">
        <v>2793</v>
      </c>
      <c r="I14" s="28">
        <v>406</v>
      </c>
    </row>
    <row r="15" spans="1:9" s="1" customFormat="1" ht="20.25" customHeight="1">
      <c r="B15" s="34"/>
      <c r="C15" s="31" t="s">
        <v>21</v>
      </c>
      <c r="D15" s="28">
        <v>20663</v>
      </c>
      <c r="E15" s="28">
        <v>20195</v>
      </c>
      <c r="F15" s="29">
        <v>40858</v>
      </c>
      <c r="G15" s="28">
        <v>1627</v>
      </c>
      <c r="H15" s="30">
        <v>1905</v>
      </c>
      <c r="I15" s="28">
        <v>225</v>
      </c>
    </row>
    <row r="16" spans="1:9" s="1" customFormat="1" ht="20.25" customHeight="1">
      <c r="B16" s="34"/>
      <c r="C16" s="31" t="s">
        <v>22</v>
      </c>
      <c r="D16" s="28">
        <v>3867</v>
      </c>
      <c r="E16" s="28">
        <v>3760</v>
      </c>
      <c r="F16" s="29">
        <v>7627</v>
      </c>
      <c r="G16" s="28">
        <v>444</v>
      </c>
      <c r="H16" s="30">
        <v>595</v>
      </c>
      <c r="I16" s="28">
        <v>107</v>
      </c>
    </row>
    <row r="17" spans="2:9" s="1" customFormat="1" ht="20.25" customHeight="1">
      <c r="B17" s="34"/>
      <c r="C17" s="5" t="s">
        <v>7</v>
      </c>
      <c r="D17" s="6">
        <f t="shared" ref="D17:I17" si="0">SUM(D13:D16)</f>
        <v>56210</v>
      </c>
      <c r="E17" s="6">
        <f t="shared" si="0"/>
        <v>54878</v>
      </c>
      <c r="F17" s="7">
        <f t="shared" si="0"/>
        <v>111088</v>
      </c>
      <c r="G17" s="6">
        <f t="shared" si="0"/>
        <v>4495</v>
      </c>
      <c r="H17" s="8">
        <f t="shared" si="0"/>
        <v>5369</v>
      </c>
      <c r="I17" s="6">
        <f t="shared" si="0"/>
        <v>808</v>
      </c>
    </row>
    <row r="18" spans="2:9" s="1" customFormat="1" ht="20.25" customHeight="1">
      <c r="B18" s="33" t="s">
        <v>23</v>
      </c>
      <c r="C18" s="31" t="s">
        <v>19</v>
      </c>
      <c r="D18" s="28">
        <v>820</v>
      </c>
      <c r="E18" s="28">
        <v>600</v>
      </c>
      <c r="F18" s="29">
        <f>+D18+E18</f>
        <v>1420</v>
      </c>
      <c r="G18" s="28">
        <v>117</v>
      </c>
      <c r="H18" s="28">
        <v>20</v>
      </c>
      <c r="I18" s="28">
        <v>2</v>
      </c>
    </row>
    <row r="19" spans="2:9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f>+D19+E19</f>
        <v>0</v>
      </c>
      <c r="G19" s="28">
        <v>0</v>
      </c>
      <c r="H19" s="30">
        <v>0</v>
      </c>
      <c r="I19" s="28">
        <v>0</v>
      </c>
    </row>
    <row r="20" spans="2:9" s="1" customFormat="1" ht="20.25" customHeight="1">
      <c r="B20" s="34"/>
      <c r="C20" s="31" t="s">
        <v>21</v>
      </c>
      <c r="D20" s="28">
        <v>1</v>
      </c>
      <c r="E20" s="28">
        <v>101</v>
      </c>
      <c r="F20" s="29">
        <f>+D20+E20</f>
        <v>102</v>
      </c>
      <c r="G20" s="28">
        <v>8</v>
      </c>
      <c r="H20" s="30">
        <v>6</v>
      </c>
      <c r="I20" s="28">
        <v>2</v>
      </c>
    </row>
    <row r="21" spans="2:9" s="1" customFormat="1" ht="20.25" customHeight="1">
      <c r="B21" s="34"/>
      <c r="C21" s="31" t="s">
        <v>22</v>
      </c>
      <c r="D21" s="28">
        <v>28</v>
      </c>
      <c r="E21" s="28">
        <v>182</v>
      </c>
      <c r="F21" s="29">
        <f>+D21+E21</f>
        <v>210</v>
      </c>
      <c r="G21" s="28">
        <v>45</v>
      </c>
      <c r="H21" s="30">
        <v>41</v>
      </c>
      <c r="I21" s="28">
        <v>15</v>
      </c>
    </row>
    <row r="22" spans="2:9" s="1" customFormat="1" ht="20.25" customHeight="1">
      <c r="B22" s="34"/>
      <c r="C22" s="5" t="s">
        <v>7</v>
      </c>
      <c r="D22" s="6">
        <f t="shared" ref="D22:I22" si="1">SUM(D18:D21)</f>
        <v>849</v>
      </c>
      <c r="E22" s="6">
        <f t="shared" si="1"/>
        <v>883</v>
      </c>
      <c r="F22" s="7">
        <f t="shared" si="1"/>
        <v>1732</v>
      </c>
      <c r="G22" s="6">
        <f t="shared" si="1"/>
        <v>170</v>
      </c>
      <c r="H22" s="8">
        <f t="shared" si="1"/>
        <v>67</v>
      </c>
      <c r="I22" s="6">
        <f t="shared" si="1"/>
        <v>19</v>
      </c>
    </row>
    <row r="23" spans="2:9" s="1" customFormat="1" ht="20.25" customHeight="1">
      <c r="B23" s="33" t="s">
        <v>11</v>
      </c>
      <c r="C23" s="31" t="s">
        <v>19</v>
      </c>
      <c r="D23" s="28">
        <v>4378</v>
      </c>
      <c r="E23" s="28">
        <v>4277</v>
      </c>
      <c r="F23" s="29">
        <f t="shared" ref="F23:F32" si="2">+D23+E23</f>
        <v>8655</v>
      </c>
      <c r="G23" s="28">
        <v>241</v>
      </c>
      <c r="H23" s="28">
        <v>769</v>
      </c>
      <c r="I23" s="28">
        <v>11</v>
      </c>
    </row>
    <row r="24" spans="2:9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v>0</v>
      </c>
      <c r="G24" s="28">
        <v>0</v>
      </c>
      <c r="H24" s="28">
        <v>0</v>
      </c>
      <c r="I24" s="28">
        <v>0</v>
      </c>
    </row>
    <row r="25" spans="2:9" s="1" customFormat="1" ht="20.25" customHeight="1">
      <c r="B25" s="34"/>
      <c r="C25" s="31" t="s">
        <v>21</v>
      </c>
      <c r="D25" s="28">
        <v>5596</v>
      </c>
      <c r="E25" s="28">
        <v>5740</v>
      </c>
      <c r="F25" s="29">
        <f t="shared" si="2"/>
        <v>11336</v>
      </c>
      <c r="G25" s="28">
        <v>314</v>
      </c>
      <c r="H25" s="28">
        <v>761</v>
      </c>
      <c r="I25" s="28">
        <v>26</v>
      </c>
    </row>
    <row r="26" spans="2:9" s="1" customFormat="1" ht="20.25" customHeight="1">
      <c r="B26" s="34"/>
      <c r="C26" s="31" t="s">
        <v>22</v>
      </c>
      <c r="D26" s="28">
        <v>1214</v>
      </c>
      <c r="E26" s="28">
        <v>1132</v>
      </c>
      <c r="F26" s="29">
        <f t="shared" si="2"/>
        <v>2346</v>
      </c>
      <c r="G26" s="28">
        <v>107</v>
      </c>
      <c r="H26" s="28">
        <v>338</v>
      </c>
      <c r="I26" s="28">
        <v>21</v>
      </c>
    </row>
    <row r="27" spans="2:9" s="1" customFormat="1" ht="20.25" customHeight="1">
      <c r="B27" s="34"/>
      <c r="C27" s="5" t="s">
        <v>7</v>
      </c>
      <c r="D27" s="6">
        <f t="shared" ref="D27:I27" si="3">SUM(D23:D26)</f>
        <v>11188</v>
      </c>
      <c r="E27" s="6">
        <f t="shared" si="3"/>
        <v>11149</v>
      </c>
      <c r="F27" s="7">
        <f t="shared" si="3"/>
        <v>22337</v>
      </c>
      <c r="G27" s="6">
        <f t="shared" si="3"/>
        <v>662</v>
      </c>
      <c r="H27" s="8">
        <f t="shared" si="3"/>
        <v>1868</v>
      </c>
      <c r="I27" s="6">
        <f t="shared" si="3"/>
        <v>58</v>
      </c>
    </row>
    <row r="28" spans="2:9" s="1" customFormat="1" ht="20.25" customHeight="1">
      <c r="B28" s="33" t="s">
        <v>12</v>
      </c>
      <c r="C28" s="32" t="s">
        <v>24</v>
      </c>
      <c r="D28" s="28">
        <v>4956</v>
      </c>
      <c r="E28" s="28">
        <v>5237</v>
      </c>
      <c r="F28" s="29">
        <f t="shared" si="2"/>
        <v>10193</v>
      </c>
      <c r="G28" s="28" t="s">
        <v>8</v>
      </c>
      <c r="H28" s="30">
        <v>1043</v>
      </c>
      <c r="I28" s="28">
        <v>11</v>
      </c>
    </row>
    <row r="29" spans="2:9" s="1" customFormat="1" ht="20.25" customHeight="1">
      <c r="B29" s="33"/>
      <c r="C29" s="31" t="s">
        <v>19</v>
      </c>
      <c r="D29" s="28">
        <v>80</v>
      </c>
      <c r="E29" s="28">
        <v>249</v>
      </c>
      <c r="F29" s="29">
        <f t="shared" si="2"/>
        <v>329</v>
      </c>
      <c r="G29" s="28" t="s">
        <v>8</v>
      </c>
      <c r="H29" s="30">
        <v>57</v>
      </c>
      <c r="I29" s="28">
        <v>2</v>
      </c>
    </row>
    <row r="30" spans="2:9" s="1" customFormat="1" ht="20.25" customHeight="1">
      <c r="B30" s="33"/>
      <c r="C30" s="31" t="s">
        <v>20</v>
      </c>
      <c r="D30" s="28">
        <v>1592</v>
      </c>
      <c r="E30" s="28">
        <v>664</v>
      </c>
      <c r="F30" s="29">
        <f t="shared" si="2"/>
        <v>2256</v>
      </c>
      <c r="G30" s="28" t="s">
        <v>8</v>
      </c>
      <c r="H30" s="30">
        <v>282</v>
      </c>
      <c r="I30" s="28">
        <v>6</v>
      </c>
    </row>
    <row r="31" spans="2:9" s="1" customFormat="1" ht="20.25" customHeight="1">
      <c r="B31" s="33"/>
      <c r="C31" s="31" t="s">
        <v>21</v>
      </c>
      <c r="D31" s="28">
        <v>69</v>
      </c>
      <c r="E31" s="28">
        <v>215</v>
      </c>
      <c r="F31" s="29">
        <f t="shared" si="2"/>
        <v>284</v>
      </c>
      <c r="G31" s="28" t="s">
        <v>8</v>
      </c>
      <c r="H31" s="30">
        <v>30</v>
      </c>
      <c r="I31" s="28">
        <v>3</v>
      </c>
    </row>
    <row r="32" spans="2:9" s="1" customFormat="1" ht="20.25" customHeight="1">
      <c r="B32" s="33"/>
      <c r="C32" s="31" t="s">
        <v>22</v>
      </c>
      <c r="D32" s="28">
        <v>1938</v>
      </c>
      <c r="E32" s="28">
        <v>2496</v>
      </c>
      <c r="F32" s="29">
        <f t="shared" si="2"/>
        <v>4434</v>
      </c>
      <c r="G32" s="28" t="s">
        <v>8</v>
      </c>
      <c r="H32" s="30">
        <v>947</v>
      </c>
      <c r="I32" s="28">
        <v>17</v>
      </c>
    </row>
    <row r="33" spans="2:9" s="1" customFormat="1" ht="20.25" customHeight="1" thickBot="1">
      <c r="B33" s="35"/>
      <c r="C33" s="9" t="s">
        <v>7</v>
      </c>
      <c r="D33" s="10">
        <f>SUM(D28:D32)</f>
        <v>8635</v>
      </c>
      <c r="E33" s="10">
        <f>SUM(E28:E32)</f>
        <v>8861</v>
      </c>
      <c r="F33" s="11">
        <f>SUM(F28:F32)</f>
        <v>17496</v>
      </c>
      <c r="G33" s="10" t="s">
        <v>8</v>
      </c>
      <c r="H33" s="12">
        <f>SUM(H28:H32)</f>
        <v>2359</v>
      </c>
      <c r="I33" s="10">
        <f>SUM(I28:I32)</f>
        <v>39</v>
      </c>
    </row>
    <row r="34" spans="2:9" s="1" customFormat="1" ht="20.25" customHeight="1" thickTop="1">
      <c r="B34" s="36" t="s">
        <v>25</v>
      </c>
      <c r="C34" s="13" t="s">
        <v>24</v>
      </c>
      <c r="D34" s="14">
        <f t="shared" ref="D34:I34" si="4">SUM(D28)</f>
        <v>4956</v>
      </c>
      <c r="E34" s="14">
        <f t="shared" si="4"/>
        <v>5237</v>
      </c>
      <c r="F34" s="15">
        <f t="shared" si="4"/>
        <v>10193</v>
      </c>
      <c r="G34" s="14">
        <f t="shared" si="4"/>
        <v>0</v>
      </c>
      <c r="H34" s="16">
        <f t="shared" si="4"/>
        <v>1043</v>
      </c>
      <c r="I34" s="14">
        <f t="shared" si="4"/>
        <v>11</v>
      </c>
    </row>
    <row r="35" spans="2:9" s="1" customFormat="1" ht="20.25" customHeight="1">
      <c r="B35" s="36"/>
      <c r="C35" s="17" t="s">
        <v>19</v>
      </c>
      <c r="D35" s="14">
        <f t="shared" ref="D35:H36" si="5">SUM(D13, D18,D23,D29)</f>
        <v>5740</v>
      </c>
      <c r="E35" s="14">
        <f t="shared" si="5"/>
        <v>5573</v>
      </c>
      <c r="F35" s="15">
        <f t="shared" si="5"/>
        <v>11313</v>
      </c>
      <c r="G35" s="14">
        <f t="shared" si="5"/>
        <v>431</v>
      </c>
      <c r="H35" s="16">
        <f t="shared" si="5"/>
        <v>922</v>
      </c>
      <c r="I35" s="14">
        <f>SUM(I23,I13,I18,I29)</f>
        <v>85</v>
      </c>
    </row>
    <row r="36" spans="2:9" s="1" customFormat="1" ht="20.25" customHeight="1">
      <c r="B36" s="36"/>
      <c r="C36" s="17" t="s">
        <v>20</v>
      </c>
      <c r="D36" s="14">
        <f t="shared" si="5"/>
        <v>32810</v>
      </c>
      <c r="E36" s="14">
        <f t="shared" si="5"/>
        <v>31140</v>
      </c>
      <c r="F36" s="15">
        <f t="shared" si="5"/>
        <v>63950</v>
      </c>
      <c r="G36" s="14">
        <f t="shared" si="5"/>
        <v>2351</v>
      </c>
      <c r="H36" s="16">
        <f t="shared" si="5"/>
        <v>3075</v>
      </c>
      <c r="I36" s="14">
        <f>SUM(I14,I19,I24,I30)</f>
        <v>412</v>
      </c>
    </row>
    <row r="37" spans="2:9" s="1" customFormat="1" ht="20.25" customHeight="1">
      <c r="B37" s="36"/>
      <c r="C37" s="17" t="s">
        <v>21</v>
      </c>
      <c r="D37" s="14">
        <f t="shared" ref="D37:H38" si="6">SUM(D15,D20,D25,D31)</f>
        <v>26329</v>
      </c>
      <c r="E37" s="14">
        <f t="shared" si="6"/>
        <v>26251</v>
      </c>
      <c r="F37" s="15">
        <f t="shared" si="6"/>
        <v>52580</v>
      </c>
      <c r="G37" s="14">
        <f t="shared" si="6"/>
        <v>1949</v>
      </c>
      <c r="H37" s="16">
        <f t="shared" si="6"/>
        <v>2702</v>
      </c>
      <c r="I37" s="14">
        <f>SUM(I15,I20,I25,I31)</f>
        <v>256</v>
      </c>
    </row>
    <row r="38" spans="2:9" s="1" customFormat="1" ht="20.25" customHeight="1">
      <c r="B38" s="36"/>
      <c r="C38" s="17" t="s">
        <v>22</v>
      </c>
      <c r="D38" s="14">
        <f t="shared" si="6"/>
        <v>7047</v>
      </c>
      <c r="E38" s="14">
        <f t="shared" si="6"/>
        <v>7570</v>
      </c>
      <c r="F38" s="15">
        <f t="shared" si="6"/>
        <v>14617</v>
      </c>
      <c r="G38" s="14">
        <f t="shared" si="6"/>
        <v>596</v>
      </c>
      <c r="H38" s="16">
        <f t="shared" si="6"/>
        <v>1921</v>
      </c>
      <c r="I38" s="14">
        <f>SUM(I16,I21,I26,I32)</f>
        <v>160</v>
      </c>
    </row>
    <row r="39" spans="2:9" ht="20.25" customHeight="1" thickBot="1">
      <c r="B39" s="37"/>
      <c r="C39" s="18" t="s">
        <v>7</v>
      </c>
      <c r="D39" s="19">
        <f t="shared" ref="D39:I39" si="7">SUM(D34:D38)</f>
        <v>76882</v>
      </c>
      <c r="E39" s="19">
        <f t="shared" si="7"/>
        <v>75771</v>
      </c>
      <c r="F39" s="20">
        <f t="shared" si="7"/>
        <v>152653</v>
      </c>
      <c r="G39" s="19">
        <f t="shared" si="7"/>
        <v>5327</v>
      </c>
      <c r="H39" s="21">
        <f t="shared" si="7"/>
        <v>9663</v>
      </c>
      <c r="I39" s="19">
        <f t="shared" si="7"/>
        <v>924</v>
      </c>
    </row>
    <row r="40" spans="2:9" ht="12" thickTop="1">
      <c r="C40" s="22"/>
      <c r="D40" s="24"/>
      <c r="E40" s="24"/>
      <c r="F40" s="24"/>
      <c r="G40" s="24"/>
      <c r="H40" s="24"/>
      <c r="I40" s="24"/>
    </row>
    <row r="41" spans="2:9">
      <c r="B41" s="1" t="s">
        <v>26</v>
      </c>
      <c r="C41" s="22"/>
      <c r="I41" s="25"/>
    </row>
  </sheetData>
  <mergeCells count="18">
    <mergeCell ref="D8:F8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I11:I12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1"/>
  <sheetViews>
    <sheetView tabSelected="1" workbookViewId="0">
      <selection activeCell="F18" sqref="F18"/>
    </sheetView>
  </sheetViews>
  <sheetFormatPr baseColWidth="10" defaultColWidth="11.42578125" defaultRowHeight="11.25"/>
  <cols>
    <col min="1" max="1" width="2.42578125" style="22" customWidth="1"/>
    <col min="2" max="2" width="17" style="22" customWidth="1"/>
    <col min="3" max="3" width="14.140625" style="25" customWidth="1"/>
    <col min="4" max="4" width="13.85546875" style="25" customWidth="1"/>
    <col min="5" max="5" width="14.28515625" style="25" customWidth="1"/>
    <col min="6" max="6" width="13" style="25" customWidth="1"/>
    <col min="7" max="7" width="12" style="25" customWidth="1"/>
    <col min="8" max="8" width="12.42578125" style="25" customWidth="1"/>
    <col min="9" max="16384" width="11.42578125" style="22"/>
  </cols>
  <sheetData>
    <row r="1" spans="1:14">
      <c r="B1" s="50" t="s">
        <v>0</v>
      </c>
      <c r="C1" s="50"/>
      <c r="D1" s="50"/>
      <c r="E1" s="50"/>
      <c r="F1" s="50"/>
      <c r="G1" s="50"/>
      <c r="H1" s="50"/>
      <c r="I1" s="50"/>
    </row>
    <row r="2" spans="1:14" ht="13.5" customHeight="1">
      <c r="B2" s="50" t="s">
        <v>1</v>
      </c>
      <c r="C2" s="50"/>
      <c r="D2" s="50"/>
      <c r="E2" s="50"/>
      <c r="F2" s="50"/>
      <c r="G2" s="50"/>
      <c r="H2" s="50"/>
      <c r="I2" s="50"/>
    </row>
    <row r="3" spans="1:14" ht="13.5" customHeight="1">
      <c r="B3" s="50" t="s">
        <v>2</v>
      </c>
      <c r="C3" s="50"/>
      <c r="D3" s="50"/>
      <c r="E3" s="50"/>
      <c r="F3" s="50"/>
      <c r="G3" s="50"/>
      <c r="H3" s="50"/>
      <c r="I3" s="50"/>
    </row>
    <row r="4" spans="1:14" ht="13.5" customHeight="1">
      <c r="B4" s="23"/>
      <c r="C4" s="23"/>
      <c r="D4" s="23"/>
      <c r="E4" s="23"/>
      <c r="F4" s="23"/>
      <c r="G4" s="23"/>
      <c r="H4" s="23"/>
      <c r="I4" s="23"/>
    </row>
    <row r="5" spans="1:14" s="1" customFormat="1" ht="14.25" customHeight="1">
      <c r="B5" s="50" t="s">
        <v>13</v>
      </c>
      <c r="C5" s="50"/>
      <c r="D5" s="50"/>
      <c r="E5" s="50"/>
      <c r="F5" s="50"/>
      <c r="G5" s="50"/>
      <c r="H5" s="50"/>
      <c r="I5" s="50"/>
    </row>
    <row r="6" spans="1:14" s="1" customFormat="1" ht="14.25" customHeight="1">
      <c r="B6" s="50" t="s">
        <v>14</v>
      </c>
      <c r="C6" s="50"/>
      <c r="D6" s="50"/>
      <c r="E6" s="50"/>
      <c r="F6" s="50"/>
      <c r="G6" s="50"/>
      <c r="H6" s="50"/>
      <c r="I6" s="50"/>
    </row>
    <row r="7" spans="1:14" s="1" customFormat="1" ht="14.25" customHeight="1">
      <c r="B7" s="26"/>
      <c r="C7" s="26"/>
      <c r="D7" s="26"/>
      <c r="E7" s="26"/>
      <c r="F7" s="26"/>
      <c r="G7" s="26"/>
      <c r="H7" s="26"/>
      <c r="I7" s="26"/>
    </row>
    <row r="8" spans="1:14" s="1" customFormat="1" ht="14.25" customHeight="1">
      <c r="B8" s="26"/>
      <c r="C8" s="26"/>
      <c r="D8" s="49" t="s">
        <v>27</v>
      </c>
      <c r="E8" s="49"/>
      <c r="F8" s="49"/>
      <c r="G8" s="26"/>
      <c r="H8" s="26"/>
      <c r="I8" s="26"/>
    </row>
    <row r="9" spans="1:14" s="1" customFormat="1" ht="14.25" customHeight="1" thickBot="1">
      <c r="A9" s="4"/>
      <c r="B9" s="4"/>
      <c r="C9" s="4"/>
      <c r="D9" s="4"/>
      <c r="E9" s="4"/>
      <c r="F9" s="4"/>
      <c r="G9" s="4"/>
      <c r="H9" s="4"/>
    </row>
    <row r="10" spans="1:14" ht="18.75" customHeight="1" thickTop="1" thickBot="1">
      <c r="B10" s="38" t="s">
        <v>15</v>
      </c>
      <c r="C10" s="38"/>
      <c r="D10" s="38"/>
      <c r="E10" s="38"/>
      <c r="F10" s="38"/>
      <c r="G10" s="38"/>
      <c r="H10" s="38"/>
      <c r="I10" s="38"/>
    </row>
    <row r="11" spans="1:14" ht="20.25" customHeight="1" thickTop="1" thickBot="1">
      <c r="B11" s="39" t="s">
        <v>3</v>
      </c>
      <c r="C11" s="41" t="s">
        <v>16</v>
      </c>
      <c r="D11" s="43" t="s">
        <v>9</v>
      </c>
      <c r="E11" s="43"/>
      <c r="F11" s="44"/>
      <c r="G11" s="45" t="s">
        <v>4</v>
      </c>
      <c r="H11" s="47" t="s">
        <v>5</v>
      </c>
      <c r="I11" s="45" t="s">
        <v>6</v>
      </c>
    </row>
    <row r="12" spans="1:14" s="1" customFormat="1" ht="19.5" customHeight="1" thickTop="1">
      <c r="B12" s="40"/>
      <c r="C12" s="42"/>
      <c r="D12" s="2" t="s">
        <v>17</v>
      </c>
      <c r="E12" s="2" t="s">
        <v>18</v>
      </c>
      <c r="F12" s="3" t="s">
        <v>7</v>
      </c>
      <c r="G12" s="46"/>
      <c r="H12" s="48"/>
      <c r="I12" s="46"/>
    </row>
    <row r="13" spans="1:14" s="1" customFormat="1" ht="20.25" customHeight="1">
      <c r="B13" s="33" t="s">
        <v>10</v>
      </c>
      <c r="C13" s="31" t="s">
        <v>19</v>
      </c>
      <c r="D13" s="28">
        <v>1028</v>
      </c>
      <c r="E13" s="28">
        <v>1004</v>
      </c>
      <c r="F13" s="29">
        <f>+D13+E13</f>
        <v>2032</v>
      </c>
      <c r="G13" s="28">
        <v>149</v>
      </c>
      <c r="H13" s="30">
        <v>160</v>
      </c>
      <c r="I13" s="28">
        <v>146</v>
      </c>
      <c r="K13" s="27"/>
      <c r="L13" s="27"/>
      <c r="M13" s="27"/>
      <c r="N13" s="27"/>
    </row>
    <row r="14" spans="1:14" s="1" customFormat="1" ht="20.25" customHeight="1">
      <c r="B14" s="34"/>
      <c r="C14" s="31" t="s">
        <v>20</v>
      </c>
      <c r="D14" s="28">
        <v>190769</v>
      </c>
      <c r="E14" s="28">
        <v>186297</v>
      </c>
      <c r="F14" s="29">
        <f>+D14+E14</f>
        <v>377066</v>
      </c>
      <c r="G14" s="28">
        <v>13373</v>
      </c>
      <c r="H14" s="30">
        <v>16044</v>
      </c>
      <c r="I14" s="28">
        <v>1695</v>
      </c>
      <c r="K14" s="27"/>
      <c r="L14" s="27"/>
      <c r="M14" s="27"/>
      <c r="N14" s="27"/>
    </row>
    <row r="15" spans="1:14" s="1" customFormat="1" ht="20.25" customHeight="1">
      <c r="B15" s="34"/>
      <c r="C15" s="31" t="s">
        <v>21</v>
      </c>
      <c r="D15" s="28">
        <v>122767</v>
      </c>
      <c r="E15" s="28">
        <v>119696</v>
      </c>
      <c r="F15" s="29">
        <f>+D15+E15</f>
        <v>242463</v>
      </c>
      <c r="G15" s="28">
        <v>8751</v>
      </c>
      <c r="H15" s="30">
        <v>11899</v>
      </c>
      <c r="I15" s="28">
        <v>998</v>
      </c>
      <c r="K15" s="27"/>
      <c r="L15" s="27"/>
      <c r="M15" s="27"/>
      <c r="N15" s="27"/>
    </row>
    <row r="16" spans="1:14" s="1" customFormat="1" ht="20.25" customHeight="1">
      <c r="B16" s="34"/>
      <c r="C16" s="31" t="s">
        <v>22</v>
      </c>
      <c r="D16" s="28">
        <v>37180</v>
      </c>
      <c r="E16" s="28">
        <v>35509</v>
      </c>
      <c r="F16" s="29">
        <f>+D16+E16</f>
        <v>72689</v>
      </c>
      <c r="G16" s="28">
        <v>3998</v>
      </c>
      <c r="H16" s="30">
        <v>4989</v>
      </c>
      <c r="I16" s="28">
        <v>940</v>
      </c>
      <c r="K16" s="27"/>
      <c r="L16" s="27"/>
      <c r="M16" s="27"/>
      <c r="N16" s="27"/>
    </row>
    <row r="17" spans="2:14" s="1" customFormat="1" ht="20.25" customHeight="1">
      <c r="B17" s="34"/>
      <c r="C17" s="5" t="s">
        <v>7</v>
      </c>
      <c r="D17" s="6">
        <f t="shared" ref="D17:I17" si="0">SUM(D13:D16)</f>
        <v>351744</v>
      </c>
      <c r="E17" s="6">
        <f t="shared" si="0"/>
        <v>342506</v>
      </c>
      <c r="F17" s="7">
        <f t="shared" si="0"/>
        <v>694250</v>
      </c>
      <c r="G17" s="6">
        <f t="shared" si="0"/>
        <v>26271</v>
      </c>
      <c r="H17" s="8">
        <f t="shared" si="0"/>
        <v>33092</v>
      </c>
      <c r="I17" s="6">
        <f t="shared" si="0"/>
        <v>3779</v>
      </c>
      <c r="K17" s="27"/>
      <c r="L17" s="27"/>
      <c r="M17" s="27"/>
      <c r="N17" s="27"/>
    </row>
    <row r="18" spans="2:14" s="1" customFormat="1" ht="20.25" customHeight="1">
      <c r="B18" s="33" t="s">
        <v>23</v>
      </c>
      <c r="C18" s="31" t="s">
        <v>19</v>
      </c>
      <c r="D18" s="28">
        <v>12647</v>
      </c>
      <c r="E18" s="28">
        <v>7782</v>
      </c>
      <c r="F18" s="29">
        <f>+D18+E18</f>
        <v>20429</v>
      </c>
      <c r="G18" s="28">
        <v>1445</v>
      </c>
      <c r="H18" s="28">
        <v>246</v>
      </c>
      <c r="I18" s="28">
        <v>16</v>
      </c>
      <c r="K18" s="27"/>
      <c r="L18" s="27"/>
      <c r="M18" s="27"/>
      <c r="N18" s="27"/>
    </row>
    <row r="19" spans="2:14" s="1" customFormat="1" ht="20.25" customHeight="1">
      <c r="B19" s="34"/>
      <c r="C19" s="31" t="s">
        <v>20</v>
      </c>
      <c r="D19" s="28">
        <v>0</v>
      </c>
      <c r="E19" s="28">
        <v>0</v>
      </c>
      <c r="F19" s="29">
        <f>+D19+E19</f>
        <v>0</v>
      </c>
      <c r="G19" s="28">
        <v>0</v>
      </c>
      <c r="H19" s="30">
        <v>0</v>
      </c>
      <c r="I19" s="28">
        <v>0</v>
      </c>
      <c r="K19" s="27"/>
      <c r="L19" s="27"/>
      <c r="M19" s="27"/>
      <c r="N19" s="27"/>
    </row>
    <row r="20" spans="2:14" s="1" customFormat="1" ht="20.25" customHeight="1">
      <c r="B20" s="34"/>
      <c r="C20" s="31" t="s">
        <v>21</v>
      </c>
      <c r="D20" s="28">
        <v>344</v>
      </c>
      <c r="E20" s="28">
        <v>853</v>
      </c>
      <c r="F20" s="29">
        <f>+D20+E20</f>
        <v>1197</v>
      </c>
      <c r="G20" s="28">
        <v>100</v>
      </c>
      <c r="H20" s="30">
        <v>123</v>
      </c>
      <c r="I20" s="28">
        <v>14</v>
      </c>
      <c r="K20" s="27"/>
      <c r="L20" s="27"/>
      <c r="M20" s="27"/>
      <c r="N20" s="27"/>
    </row>
    <row r="21" spans="2:14" s="1" customFormat="1" ht="20.25" customHeight="1">
      <c r="B21" s="34"/>
      <c r="C21" s="31" t="s">
        <v>22</v>
      </c>
      <c r="D21" s="28">
        <v>576</v>
      </c>
      <c r="E21" s="28">
        <v>1829</v>
      </c>
      <c r="F21" s="29">
        <f>+D21+E21</f>
        <v>2405</v>
      </c>
      <c r="G21" s="28">
        <v>458</v>
      </c>
      <c r="H21" s="30">
        <v>547</v>
      </c>
      <c r="I21" s="28">
        <v>146</v>
      </c>
      <c r="K21" s="27"/>
      <c r="L21" s="27"/>
      <c r="M21" s="27"/>
      <c r="N21" s="27"/>
    </row>
    <row r="22" spans="2:14" s="1" customFormat="1" ht="20.25" customHeight="1">
      <c r="B22" s="34"/>
      <c r="C22" s="5" t="s">
        <v>7</v>
      </c>
      <c r="D22" s="6">
        <f t="shared" ref="D22:I22" si="1">SUM(D18:D21)</f>
        <v>13567</v>
      </c>
      <c r="E22" s="6">
        <f t="shared" si="1"/>
        <v>10464</v>
      </c>
      <c r="F22" s="7">
        <f t="shared" si="1"/>
        <v>24031</v>
      </c>
      <c r="G22" s="6">
        <f t="shared" si="1"/>
        <v>2003</v>
      </c>
      <c r="H22" s="8">
        <f t="shared" si="1"/>
        <v>916</v>
      </c>
      <c r="I22" s="6">
        <f t="shared" si="1"/>
        <v>176</v>
      </c>
      <c r="K22" s="27"/>
      <c r="L22" s="27"/>
      <c r="M22" s="27"/>
      <c r="N22" s="27"/>
    </row>
    <row r="23" spans="2:14" s="1" customFormat="1" ht="20.25" customHeight="1">
      <c r="B23" s="33" t="s">
        <v>11</v>
      </c>
      <c r="C23" s="31" t="s">
        <v>19</v>
      </c>
      <c r="D23" s="28">
        <v>17503</v>
      </c>
      <c r="E23" s="28">
        <v>18052</v>
      </c>
      <c r="F23" s="29">
        <f t="shared" ref="F23:F32" si="2">+D23+E23</f>
        <v>35555</v>
      </c>
      <c r="G23" s="28">
        <v>813</v>
      </c>
      <c r="H23" s="28">
        <v>2764</v>
      </c>
      <c r="I23" s="28">
        <v>42</v>
      </c>
      <c r="K23" s="27"/>
      <c r="L23" s="27"/>
      <c r="M23" s="27"/>
      <c r="N23" s="27"/>
    </row>
    <row r="24" spans="2:14" s="1" customFormat="1" ht="20.25" customHeight="1">
      <c r="B24" s="34"/>
      <c r="C24" s="31" t="s">
        <v>20</v>
      </c>
      <c r="D24" s="28">
        <v>0</v>
      </c>
      <c r="E24" s="28">
        <v>0</v>
      </c>
      <c r="F24" s="29">
        <v>0</v>
      </c>
      <c r="G24" s="28">
        <v>0</v>
      </c>
      <c r="H24" s="28">
        <v>0</v>
      </c>
      <c r="I24" s="28">
        <v>0</v>
      </c>
      <c r="K24" s="27"/>
      <c r="L24" s="27"/>
      <c r="M24" s="27"/>
      <c r="N24" s="27"/>
    </row>
    <row r="25" spans="2:14" s="1" customFormat="1" ht="20.25" customHeight="1">
      <c r="B25" s="34"/>
      <c r="C25" s="31" t="s">
        <v>21</v>
      </c>
      <c r="D25" s="28">
        <v>36595</v>
      </c>
      <c r="E25" s="28">
        <v>37391</v>
      </c>
      <c r="F25" s="29">
        <f t="shared" si="2"/>
        <v>73986</v>
      </c>
      <c r="G25" s="28">
        <v>1806</v>
      </c>
      <c r="H25" s="28">
        <v>4744</v>
      </c>
      <c r="I25" s="28">
        <v>144</v>
      </c>
      <c r="K25" s="27"/>
      <c r="L25" s="27"/>
      <c r="M25" s="27"/>
      <c r="N25" s="27"/>
    </row>
    <row r="26" spans="2:14" s="1" customFormat="1" ht="20.25" customHeight="1">
      <c r="B26" s="34"/>
      <c r="C26" s="31" t="s">
        <v>22</v>
      </c>
      <c r="D26" s="28">
        <v>13739</v>
      </c>
      <c r="E26" s="28">
        <v>12750</v>
      </c>
      <c r="F26" s="29">
        <f t="shared" si="2"/>
        <v>26489</v>
      </c>
      <c r="G26" s="28">
        <v>1077</v>
      </c>
      <c r="H26" s="28">
        <v>2901</v>
      </c>
      <c r="I26" s="28">
        <v>187</v>
      </c>
      <c r="K26" s="27"/>
      <c r="L26" s="27"/>
      <c r="M26" s="27"/>
      <c r="N26" s="27"/>
    </row>
    <row r="27" spans="2:14" s="1" customFormat="1" ht="20.25" customHeight="1">
      <c r="B27" s="34"/>
      <c r="C27" s="5" t="s">
        <v>7</v>
      </c>
      <c r="D27" s="6">
        <f t="shared" ref="D27:I27" si="3">SUM(D23:D26)</f>
        <v>67837</v>
      </c>
      <c r="E27" s="6">
        <f t="shared" si="3"/>
        <v>68193</v>
      </c>
      <c r="F27" s="7">
        <f t="shared" si="3"/>
        <v>136030</v>
      </c>
      <c r="G27" s="6">
        <f t="shared" si="3"/>
        <v>3696</v>
      </c>
      <c r="H27" s="8">
        <f t="shared" si="3"/>
        <v>10409</v>
      </c>
      <c r="I27" s="6">
        <f t="shared" si="3"/>
        <v>373</v>
      </c>
      <c r="K27" s="27"/>
      <c r="L27" s="27"/>
      <c r="M27" s="27"/>
      <c r="N27" s="27"/>
    </row>
    <row r="28" spans="2:14" s="1" customFormat="1" ht="20.25" customHeight="1">
      <c r="B28" s="33" t="s">
        <v>12</v>
      </c>
      <c r="C28" s="32" t="s">
        <v>24</v>
      </c>
      <c r="D28" s="28">
        <v>30025</v>
      </c>
      <c r="E28" s="28">
        <v>31556</v>
      </c>
      <c r="F28" s="29">
        <f t="shared" si="2"/>
        <v>61581</v>
      </c>
      <c r="G28" s="28" t="s">
        <v>8</v>
      </c>
      <c r="H28" s="30">
        <v>6140</v>
      </c>
      <c r="I28" s="28">
        <v>62</v>
      </c>
      <c r="K28" s="27"/>
      <c r="L28" s="27"/>
      <c r="M28" s="27"/>
      <c r="N28" s="27"/>
    </row>
    <row r="29" spans="2:14" s="1" customFormat="1" ht="20.25" customHeight="1">
      <c r="B29" s="33"/>
      <c r="C29" s="31" t="s">
        <v>19</v>
      </c>
      <c r="D29" s="28">
        <v>9323</v>
      </c>
      <c r="E29" s="28">
        <v>4313</v>
      </c>
      <c r="F29" s="29">
        <f t="shared" si="2"/>
        <v>13636</v>
      </c>
      <c r="G29" s="28" t="s">
        <v>8</v>
      </c>
      <c r="H29" s="30">
        <v>1085</v>
      </c>
      <c r="I29" s="28">
        <v>13</v>
      </c>
      <c r="K29" s="27"/>
      <c r="L29" s="27"/>
      <c r="M29" s="27"/>
      <c r="N29" s="27"/>
    </row>
    <row r="30" spans="2:14" s="1" customFormat="1" ht="20.25" customHeight="1">
      <c r="B30" s="33"/>
      <c r="C30" s="31" t="s">
        <v>20</v>
      </c>
      <c r="D30" s="28">
        <v>502</v>
      </c>
      <c r="E30" s="28">
        <v>1864</v>
      </c>
      <c r="F30" s="29">
        <f t="shared" si="2"/>
        <v>2366</v>
      </c>
      <c r="G30" s="28" t="s">
        <v>8</v>
      </c>
      <c r="H30" s="30">
        <v>309</v>
      </c>
      <c r="I30" s="28">
        <v>12</v>
      </c>
      <c r="K30" s="27"/>
      <c r="L30" s="27"/>
      <c r="M30" s="27"/>
      <c r="N30" s="27"/>
    </row>
    <row r="31" spans="2:14" s="1" customFormat="1" ht="20.25" customHeight="1">
      <c r="B31" s="33"/>
      <c r="C31" s="31" t="s">
        <v>21</v>
      </c>
      <c r="D31" s="28">
        <v>3532</v>
      </c>
      <c r="E31" s="28">
        <v>2282</v>
      </c>
      <c r="F31" s="29">
        <f t="shared" si="2"/>
        <v>5814</v>
      </c>
      <c r="G31" s="28" t="s">
        <v>8</v>
      </c>
      <c r="H31" s="30">
        <v>397</v>
      </c>
      <c r="I31" s="28">
        <v>11</v>
      </c>
      <c r="K31" s="27"/>
      <c r="L31" s="27"/>
      <c r="M31" s="27"/>
      <c r="N31" s="27"/>
    </row>
    <row r="32" spans="2:14" s="1" customFormat="1" ht="20.25" customHeight="1">
      <c r="B32" s="33"/>
      <c r="C32" s="31" t="s">
        <v>22</v>
      </c>
      <c r="D32" s="28">
        <v>10332</v>
      </c>
      <c r="E32" s="28">
        <v>12852</v>
      </c>
      <c r="F32" s="29">
        <f t="shared" si="2"/>
        <v>23184</v>
      </c>
      <c r="G32" s="28" t="s">
        <v>8</v>
      </c>
      <c r="H32" s="30">
        <v>4216</v>
      </c>
      <c r="I32" s="28">
        <v>90</v>
      </c>
      <c r="K32" s="27"/>
      <c r="L32" s="27"/>
      <c r="M32" s="27"/>
      <c r="N32" s="27"/>
    </row>
    <row r="33" spans="2:14" s="1" customFormat="1" ht="20.25" customHeight="1" thickBot="1">
      <c r="B33" s="35"/>
      <c r="C33" s="9" t="s">
        <v>7</v>
      </c>
      <c r="D33" s="10">
        <f>SUM(D28:D32)</f>
        <v>53714</v>
      </c>
      <c r="E33" s="10">
        <f>SUM(E28:E32)</f>
        <v>52867</v>
      </c>
      <c r="F33" s="11">
        <f>SUM(F28:F32)</f>
        <v>106581</v>
      </c>
      <c r="G33" s="10" t="s">
        <v>8</v>
      </c>
      <c r="H33" s="12">
        <f>SUM(H28:H32)</f>
        <v>12147</v>
      </c>
      <c r="I33" s="10">
        <f>SUM(I28:I32)</f>
        <v>188</v>
      </c>
      <c r="K33" s="27"/>
      <c r="L33" s="27"/>
      <c r="M33" s="27"/>
      <c r="N33" s="27"/>
    </row>
    <row r="34" spans="2:14" s="1" customFormat="1" ht="20.25" customHeight="1" thickTop="1">
      <c r="B34" s="36" t="s">
        <v>25</v>
      </c>
      <c r="C34" s="13" t="s">
        <v>24</v>
      </c>
      <c r="D34" s="14">
        <f t="shared" ref="D34:I34" si="4">SUM(D28)</f>
        <v>30025</v>
      </c>
      <c r="E34" s="14">
        <f t="shared" si="4"/>
        <v>31556</v>
      </c>
      <c r="F34" s="15">
        <f t="shared" si="4"/>
        <v>61581</v>
      </c>
      <c r="G34" s="14">
        <f t="shared" si="4"/>
        <v>0</v>
      </c>
      <c r="H34" s="16">
        <f t="shared" si="4"/>
        <v>6140</v>
      </c>
      <c r="I34" s="14">
        <f t="shared" si="4"/>
        <v>62</v>
      </c>
      <c r="K34" s="27"/>
      <c r="L34" s="27"/>
      <c r="M34" s="27"/>
      <c r="N34" s="27"/>
    </row>
    <row r="35" spans="2:14" s="1" customFormat="1" ht="20.25" customHeight="1">
      <c r="B35" s="36"/>
      <c r="C35" s="17" t="s">
        <v>19</v>
      </c>
      <c r="D35" s="14">
        <f t="shared" ref="D35:H36" si="5">SUM(D13, D18,D23,D29)</f>
        <v>40501</v>
      </c>
      <c r="E35" s="14">
        <f t="shared" si="5"/>
        <v>31151</v>
      </c>
      <c r="F35" s="15">
        <f t="shared" si="5"/>
        <v>71652</v>
      </c>
      <c r="G35" s="14">
        <f t="shared" si="5"/>
        <v>2407</v>
      </c>
      <c r="H35" s="16">
        <f t="shared" si="5"/>
        <v>4255</v>
      </c>
      <c r="I35" s="14">
        <f>SUM(I23,I13,I18,I29)</f>
        <v>217</v>
      </c>
      <c r="K35" s="27"/>
      <c r="L35" s="27"/>
      <c r="M35" s="27"/>
      <c r="N35" s="27"/>
    </row>
    <row r="36" spans="2:14" s="1" customFormat="1" ht="20.25" customHeight="1">
      <c r="B36" s="36"/>
      <c r="C36" s="17" t="s">
        <v>20</v>
      </c>
      <c r="D36" s="14">
        <f t="shared" si="5"/>
        <v>191271</v>
      </c>
      <c r="E36" s="14">
        <f t="shared" si="5"/>
        <v>188161</v>
      </c>
      <c r="F36" s="15">
        <f t="shared" si="5"/>
        <v>379432</v>
      </c>
      <c r="G36" s="14">
        <f t="shared" si="5"/>
        <v>13373</v>
      </c>
      <c r="H36" s="16">
        <f t="shared" si="5"/>
        <v>16353</v>
      </c>
      <c r="I36" s="14">
        <f>SUM(I14,I19,I24,I30)</f>
        <v>1707</v>
      </c>
      <c r="K36" s="27"/>
      <c r="L36" s="27"/>
      <c r="M36" s="27"/>
      <c r="N36" s="27"/>
    </row>
    <row r="37" spans="2:14" s="1" customFormat="1" ht="20.25" customHeight="1">
      <c r="B37" s="36"/>
      <c r="C37" s="17" t="s">
        <v>21</v>
      </c>
      <c r="D37" s="14">
        <f t="shared" ref="D37:H38" si="6">SUM(D15,D20,D25,D31)</f>
        <v>163238</v>
      </c>
      <c r="E37" s="14">
        <f t="shared" si="6"/>
        <v>160222</v>
      </c>
      <c r="F37" s="15">
        <f t="shared" si="6"/>
        <v>323460</v>
      </c>
      <c r="G37" s="14">
        <f t="shared" si="6"/>
        <v>10657</v>
      </c>
      <c r="H37" s="16">
        <f t="shared" si="6"/>
        <v>17163</v>
      </c>
      <c r="I37" s="14">
        <f>SUM(I15,I20,I25,I31)</f>
        <v>1167</v>
      </c>
      <c r="K37" s="27"/>
      <c r="L37" s="27"/>
      <c r="M37" s="27"/>
      <c r="N37" s="27"/>
    </row>
    <row r="38" spans="2:14" s="1" customFormat="1" ht="20.25" customHeight="1">
      <c r="B38" s="36"/>
      <c r="C38" s="17" t="s">
        <v>22</v>
      </c>
      <c r="D38" s="14">
        <f t="shared" si="6"/>
        <v>61827</v>
      </c>
      <c r="E38" s="14">
        <f t="shared" si="6"/>
        <v>62940</v>
      </c>
      <c r="F38" s="15">
        <f t="shared" si="6"/>
        <v>124767</v>
      </c>
      <c r="G38" s="14">
        <f t="shared" si="6"/>
        <v>5533</v>
      </c>
      <c r="H38" s="16">
        <f t="shared" si="6"/>
        <v>12653</v>
      </c>
      <c r="I38" s="14">
        <f>SUM(I16,I21,I26,I32)</f>
        <v>1363</v>
      </c>
      <c r="K38" s="27"/>
      <c r="L38" s="27"/>
      <c r="M38" s="27"/>
      <c r="N38" s="27"/>
    </row>
    <row r="39" spans="2:14" ht="20.25" customHeight="1" thickBot="1">
      <c r="B39" s="37"/>
      <c r="C39" s="18" t="s">
        <v>7</v>
      </c>
      <c r="D39" s="19">
        <f t="shared" ref="D39:I39" si="7">SUM(D34:D38)</f>
        <v>486862</v>
      </c>
      <c r="E39" s="19">
        <f t="shared" si="7"/>
        <v>474030</v>
      </c>
      <c r="F39" s="20">
        <f t="shared" si="7"/>
        <v>960892</v>
      </c>
      <c r="G39" s="19">
        <f t="shared" si="7"/>
        <v>31970</v>
      </c>
      <c r="H39" s="21">
        <f t="shared" si="7"/>
        <v>56564</v>
      </c>
      <c r="I39" s="19">
        <f t="shared" si="7"/>
        <v>4516</v>
      </c>
      <c r="K39" s="27"/>
      <c r="L39" s="27"/>
      <c r="M39" s="27"/>
      <c r="N39" s="27"/>
    </row>
    <row r="40" spans="2:14" ht="12" thickTop="1">
      <c r="C40" s="22"/>
      <c r="D40" s="24"/>
      <c r="E40" s="24"/>
      <c r="F40" s="24"/>
      <c r="G40" s="24"/>
      <c r="H40" s="24"/>
      <c r="I40" s="24"/>
    </row>
    <row r="41" spans="2:14">
      <c r="B41" s="1" t="s">
        <v>26</v>
      </c>
      <c r="C41" s="22"/>
      <c r="I41" s="25"/>
    </row>
  </sheetData>
  <mergeCells count="18">
    <mergeCell ref="I11:I12"/>
    <mergeCell ref="B1:I1"/>
    <mergeCell ref="B2:I2"/>
    <mergeCell ref="B3:I3"/>
    <mergeCell ref="B5:I5"/>
    <mergeCell ref="B6:I6"/>
    <mergeCell ref="B10:I10"/>
    <mergeCell ref="B11:B12"/>
    <mergeCell ref="C11:C12"/>
    <mergeCell ref="D11:F11"/>
    <mergeCell ref="G11:G12"/>
    <mergeCell ref="H11:H12"/>
    <mergeCell ref="D8:F8"/>
    <mergeCell ref="B13:B17"/>
    <mergeCell ref="B18:B22"/>
    <mergeCell ref="B23:B27"/>
    <mergeCell ref="B28:B33"/>
    <mergeCell ref="B34:B39"/>
  </mergeCells>
  <pageMargins left="0.45" right="0.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P. DE ROSARITO</vt:lpstr>
      <vt:lpstr>TIJUANA</vt:lpstr>
      <vt:lpstr>TECATE</vt:lpstr>
      <vt:lpstr>MEXICALI</vt:lpstr>
      <vt:lpstr>ENSENADA</vt:lpstr>
      <vt:lpstr>BC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2015-02-04T21:14:51Z</cp:lastPrinted>
  <dcterms:created xsi:type="dcterms:W3CDTF">2014-03-04T18:37:19Z</dcterms:created>
  <dcterms:modified xsi:type="dcterms:W3CDTF">2015-02-05T03:13:03Z</dcterms:modified>
</cp:coreProperties>
</file>